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<sst xmlns="http://schemas.openxmlformats.org/spreadsheetml/2006/main" count="606" uniqueCount="237">
  <si>
    <t>Kábelárok ásás 0,7m mélységben, 0,4m szélességben, vissza töltéssel, döngöléssel.</t>
  </si>
  <si>
    <t>m</t>
  </si>
  <si>
    <t>Homok kábelárokba 0,4m szélességben 
0,2m vastagságban</t>
  </si>
  <si>
    <t>Jelzőszalag</t>
  </si>
  <si>
    <t>Védőcső Kabuflex R  Ø 160/137mm védőcső
földárokba fektetve</t>
  </si>
  <si>
    <t>Földelőszonda 3m hosszú</t>
  </si>
  <si>
    <t>db</t>
  </si>
  <si>
    <t>10m-es alumínium lámposzlop ALO 010</t>
  </si>
  <si>
    <t xml:space="preserve"> Kétkarú alumíniumlámpakar 2x0,5m</t>
  </si>
  <si>
    <t>Oszlop alap készítése ALO 010 oszlop részére</t>
  </si>
  <si>
    <t>LED reflektor 10m fénypont magasságra szerelve
GELIGHTING 93029231 
AHIX/1/F/AW/300/4/D/ST/1/N/B /</t>
  </si>
  <si>
    <t>Parkvilágító kandeláber 
STOCKHOLM - kandeláber - fekete acél - 
NORLYS 281B</t>
  </si>
  <si>
    <t>Betonalap készítés Parkvilágítók részére</t>
  </si>
  <si>
    <t>LED fényforrás parkvilágító lámpatesekbe
PHILIPS CorePro LEDbulb D 11.5W 827 
E27 Dim WW 2700K LED - 2015/16 széria</t>
  </si>
  <si>
    <t>VF jelű világítási főelosztó Ge-1 terv szerint</t>
  </si>
  <si>
    <t>kl</t>
  </si>
  <si>
    <t>Energia oszlop
EO-2</t>
  </si>
  <si>
    <t>Érintésvédelmi jegyzőkönyv</t>
  </si>
  <si>
    <t>mp</t>
  </si>
  <si>
    <t>Megvalósulási tervdokumentáció</t>
  </si>
  <si>
    <t>Nyiltárkos geodéziai bemérés</t>
  </si>
  <si>
    <t>Világításmérési jegyzőkönyv</t>
  </si>
  <si>
    <t>Első felülvizsgálati jegyzőkönyv</t>
  </si>
  <si>
    <t>mennyiség</t>
  </si>
  <si>
    <t>m.e.</t>
  </si>
  <si>
    <t>Anyag egységár</t>
  </si>
  <si>
    <t>Munkadíj egységár</t>
  </si>
  <si>
    <t>Anyag</t>
  </si>
  <si>
    <t>Munkadíj</t>
  </si>
  <si>
    <t>21-002-001.2</t>
  </si>
  <si>
    <t>Humuszos termőréteg, termőföld leszedése, terítése gépi erővel, 18%-os terephajlásig, bármilyen talajban, szállítással, 50,1-200,0 m között 10 cm vtg.-ban (Helyszíni deponálással)</t>
  </si>
  <si>
    <t>m3</t>
  </si>
  <si>
    <t>21-003-11.1.1</t>
  </si>
  <si>
    <t>Földvisszatöltés munkagödörbe vagy munkaárokba, tömörítés nélkül, réteges elterítéssel, I-IV. osztályú talajban, kézi erővel, az anyag súlypontja karoláson belül, M-2 min.</t>
  </si>
  <si>
    <t>21-004-3.1</t>
  </si>
  <si>
    <t>Humuszterítés 20 cm vastagságig gépi erővel, kiegészítő kézi munkával vízszintes felületen 50 m-ig</t>
  </si>
  <si>
    <t>m2</t>
  </si>
  <si>
    <t>21-004-4.1.1-0120401</t>
  </si>
  <si>
    <t>21-004-4.1.1-0133651</t>
  </si>
  <si>
    <t>Talajjavító réteg készítése vonalas létesítményeknél, 3,00 m szélességig vagy építményen belül, homokból Osztályozott homok, OH 0/4, KŐKA, Pécsvárad</t>
  </si>
  <si>
    <t>21-004-4.1.2-0120231</t>
  </si>
  <si>
    <t>Talajjavító réteg készítése vonalas létesítményeknél, 3,00 m szélességig vagy építményen belül, osztályozatlan kavicsból Természetes szemmegoszlású homokos kavics, THK 0/24 QTT, KŐKA, Alsózsolca</t>
  </si>
  <si>
    <t>21-004-4.2.2-0120189</t>
  </si>
  <si>
    <t>Talajjavító réteg készítése vonalas létesítményeknél, 3,00 m szélesség felett, osztályozatlan kavicsból Természetes szemmegoszlású homokos kavics, THK 0/32 P-TT, Nyékládháza</t>
  </si>
  <si>
    <t>21-004-5.1.1.1</t>
  </si>
  <si>
    <t>Tükörkészítés tömörítés nélkül, sík felületen gépi erővel, kiegészítő kézi munkával talajosztály: I-IV.</t>
  </si>
  <si>
    <t>21-004-6.1</t>
  </si>
  <si>
    <t>Padkarendezés gépi erővel, kiegészítő kézi munkával, I-IV. oszt. talajban, vastagság 10,0 cm-ig</t>
  </si>
  <si>
    <t>21-004-8.1.1</t>
  </si>
  <si>
    <t>Rézsűképzés a kikerülő föld szállítóeszközre való felrakásával, gépi erővel, kiegészítő kézi munkával, bevágásban, 11-20 cm vastagság között, talajosztály:I-IV</t>
  </si>
  <si>
    <t>21-005-2.1.1</t>
  </si>
  <si>
    <t>21-006-1.1.1</t>
  </si>
  <si>
    <t>Bevágási szelvény bővítése 3,00 m-nél kisebb vastagságban, földkitermeléssel, töltés- vagy depóniaképzéssel, tömörítés nélkül, I-IV. oszt.talajban, gépi erővel, szállítással, 20,0 m-ig</t>
  </si>
  <si>
    <t>21-006-2.1</t>
  </si>
  <si>
    <t>Töltésszélesítés 4,00 m szélességig, földkitermeléssel, töltésépítéssel, tömörítés és rézsűképzés nélkül, I-IV. oszt. talajban, gépi erővel, szállítással, 50,0 m-ig</t>
  </si>
  <si>
    <t>21-007-3.2</t>
  </si>
  <si>
    <t>Műtárgyakkal, épületekkel közvetlenül összefüggő feltöltések  és előfeltöltések készítése, tömörítés nélkül, gépi erővel, kiegészítő kézi munkával, I-IV. oszt.talajban, szállítással, 10,1-50,0 m között</t>
  </si>
  <si>
    <t>21-008-3.1.1</t>
  </si>
  <si>
    <t>Simító hengerlés a földmű (tükör és padka) felületén, gépi erővel, 3,0 m szélességig</t>
  </si>
  <si>
    <t>21-011-1.2.1</t>
  </si>
  <si>
    <t>Fejtett föld felrakása szállítóeszközre, géppel, talajosztály I-IV.</t>
  </si>
  <si>
    <t>21-011-11.8</t>
  </si>
  <si>
    <t>22-002-3.2-0135654</t>
  </si>
  <si>
    <t>Szivárgó építése, perforált, körkörös bordázatú PVC dréncsőből, belső átmérő: 80-100 mm REHAU RAUDREN G bordás rugalmas dréncső, PVC, perforált, DN 100, Csz: 149195</t>
  </si>
  <si>
    <t>22-002-4</t>
  </si>
  <si>
    <t>Szivárgó építésénél PVC dréncsőhöz idomok elhelyezése, akna bekötőidom (homokcsapdával)</t>
  </si>
  <si>
    <t>Munkanem összesen</t>
  </si>
  <si>
    <t>53-001-31.2.3-0131522</t>
  </si>
  <si>
    <t>Egyoldalon tokos műanyag csatornacső beépítése földárokba, gumigyűrűs kötéssel, csőidomok nélkül, 2,00 m hosszú csövekből, külső csőátmérő: 150-160 mm PIPELIFE PVC-U tömörfalú tokos csatornacső 160x4,0x2000 mm SN4, KGEM160/2M-EN</t>
  </si>
  <si>
    <t>53-001-31.5.1.3-0131526</t>
  </si>
  <si>
    <t>Egyoldalon tokos műanyag csatornacső beépítése földárokba, gumigyűrűs kötéssel, csőidomok nélkül, 6,00 m hosszú csövekből, külső csőátmérő: 250 mm-ig, külső csőátmérő: 150-160 mm PIPELIFE PVC-U tömörfalú tokos csatornacső 160x4,0x6000 mm SN4, KGEM160/6M-EN</t>
  </si>
  <si>
    <t>53-005-1.1.1-0645053</t>
  </si>
  <si>
    <t>53-005-5.1-0645196</t>
  </si>
  <si>
    <t>Beton aknamagasító elem elhelyezése, cementhabarcsos illesztéssel, 80 cm belső átmérőig, bármely magassági mérettel LEIER AGY 80/75/9 L aknagyűrű csaphornyos illesztéssel, V1-T1-A1, CEM 2/A-V 32,5 S, Cikkszám: HUTJS1529</t>
  </si>
  <si>
    <t>53-005-8.2.1.1-0644070</t>
  </si>
  <si>
    <t>Beton vagy vasbeton felső szűkítő elhelyezése, csaphornyos, cementhabarcsos illesztéssel, belső átmérő alul 80 cm, felül 50-62,5 cm LEIER ASZ 80/60/30 L akna-szűkítőelem, csaphornyos illesztéssel, V1-T1-A1, CEM 2/A-V 32,5 S, Cikkszám: HUTJS1530</t>
  </si>
  <si>
    <t>53-005-31.4-0236906</t>
  </si>
  <si>
    <t>Műanyag fenékelem elhelyezése behelyezett gumigyűrűvel, DN 500 WAVIN aknafenékelem 200/500/200 PP-ből, GD típusú, 500 mm-es. Egyenes átfolyással, CAPA2050</t>
  </si>
  <si>
    <t>53-005-32.3</t>
  </si>
  <si>
    <t>Műanyag aknafalcső, teleszkópcső vagy szűkítő elhelyezése, DN 500 aknafalcső</t>
  </si>
  <si>
    <t>53-006-2.1</t>
  </si>
  <si>
    <t>Külső-belső mintadeszkázat készítése típusaknához és aknajellegű műtárgyakhoz, sík felülettel</t>
  </si>
  <si>
    <t>53-007-5.3-K</t>
  </si>
  <si>
    <t>Burkolható aknafedlap 62,5 cm-es aknaszűkítőre elhelyezve.</t>
  </si>
  <si>
    <t>Burkolható aknafedlap 50 cm-es műanyag aknán elhelyezve.</t>
  </si>
  <si>
    <t>53-021-4.1.1-0232551</t>
  </si>
  <si>
    <t>Polimerbeton réskeretes vízelvezető rendszer (folyóka) földmunkák és ágyazatkészítés nélkül, alacsony és közepes terhelésre ACO DRAIN SR 100 S folyóka közép beömléssel, 1,0 m, horg. acél réskerettel, Terhelési osztály: A15-C250, Rend.sz: 06112</t>
  </si>
  <si>
    <t>53-021-4.2.1-0232558</t>
  </si>
  <si>
    <t>Polimerbeton réskeretes vízelvezető rendszer (folyóka) tartozékainak elhelyezése, homoklap ACO DRAIN SR 100 S homoklap folyóka elejére és végére, hg.acél élvédelemmel, Rend.sz: 06340</t>
  </si>
  <si>
    <t>61-004-1.1-0130171</t>
  </si>
  <si>
    <t>Szórt alap készítése, egy rétegben, 20 cm vastagságban, zúzottkőből vagy kohósalak-kőből Speciális zúzottkő andezit, S 0/32, KŐKA, Komló</t>
  </si>
  <si>
    <t>Szórt alap készítése, egy rétegben, 15 cm vastagságban, 4 cm hézagkitöltéssel, zúzottkőből vagy kohósalakkőből Speciális zúzottkő andezit, S 0/32, KŐKA, Komló</t>
  </si>
  <si>
    <t>61-005-1.2-0130010</t>
  </si>
  <si>
    <t>61-006-2.1-0120133</t>
  </si>
  <si>
    <t>Zúzottkőpálya lefedése az útpadkán tárolt zúzalékkal Nemes zúzottkő andezit, NZ 2/4, KŐKA, Komló</t>
  </si>
  <si>
    <t>61-006-2.1-0130172</t>
  </si>
  <si>
    <t>Zúzottkőpálya lefedése az útpadkán tárolt zúzalékkal Speciális zúzottkő andezit, S 5/12, KŐKA, Komló</t>
  </si>
  <si>
    <t>61-011-003-0118002</t>
  </si>
  <si>
    <t>Védő és elválasztó réteg készítése REHAU RAUMAT geotextília PP-ből, fehér, 150 g/m2, 7,0 kN/m, Cikkszám: 241818</t>
  </si>
  <si>
    <t>Összesen</t>
  </si>
  <si>
    <t>62-002-21.3-0610721</t>
  </si>
  <si>
    <t>Egyéb használatos szegélykövek, út és körforgalom szegélyek készítése, alapárok kiemelése nélkül, betonhézagolással, 100 cm hosszú elemekből A Beton-Viacolor kerti szegélykő, 100x5x25 cm, szürke</t>
  </si>
  <si>
    <t>62-003-51.1-0611450</t>
  </si>
  <si>
    <t>Térburkolat készítése rendszerkövekből  6 cm-es vastagsággal, 5,7x11,5x6; 8,6x11,2x6; 11,2x11,5x6;  11,5x11,5x6; 11,5x17,2x6; 17,2x11,5x6 cm-es méretekben A Beton-Viacolor Klasszik 17,2x11,5x6 cm, szürke</t>
  </si>
  <si>
    <t>63-103-001.1.2.1-0750001</t>
  </si>
  <si>
    <t>Egyéb közutak bitumenes burkolatának készítése, hengerelt aszfalt alapréteg készítése (AC),a meglévő alap felületének előzetes letakarításával, bitumenemulziós alápermetezéssel, 4 méter szélességig,
AC 16 alap aszfaltkeverékből, 45-80 mm vastagságban terítve. Alapréteg AC16 alap 35/50, AC16 alap 50/70 típusú bitumennel, N igénybevételi kat. alapréteg, zúzalékkal, homokkal</t>
  </si>
  <si>
    <t>63-103-001.31.2.2-0750202</t>
  </si>
  <si>
    <t>Egyéb közutak bitumenes burkolatának készítése, hengerelt aszfalt kopóréteg készítése (AC),az alatta lévő réteg felületének előzetes letakarításával és bitumenes permetezéssel, 4 méter szélességig, AC 8 kopó aszfaltkeverék-ből, 25-45 mm vastagságban terítve. Kopóréteg AC8 kopó 50/70, AC8 kopó 70/100 típusú bitumennel, N igénybevételi kat. útszakaszok kopórétege, homokkal, zúzalékkal</t>
  </si>
  <si>
    <t>91-003-003.2.1.1.1-0631101</t>
  </si>
  <si>
    <t>Gyepesítés, előkészített talajon magvetéssel, kézzel szórva, vízszintes területen, trágyázás nélkül, hengerezéssel KITE PÁZSIT fűmagkeverék, 40-50 dkg/10 m2</t>
  </si>
  <si>
    <t>92-021-2.1.2</t>
  </si>
  <si>
    <t xml:space="preserve">Sportpálya burkolat kialakítása, rugalmas tér-burkoló anyaggal 26mm vtg.-ban (Helyszínen öntött, szórt rekortán burkolat, 2cm SBR gumi + poliuretán + kavics alapréteg, EPDM őrlettel kevert poliuretán anyag felvitele 2rétegben 6mm vastagságban, IAAF minősítésű) + festés </t>
  </si>
  <si>
    <t>92-021-2</t>
  </si>
  <si>
    <t>Gimuszegély, homokcsapda</t>
  </si>
  <si>
    <t>15-001-2</t>
  </si>
  <si>
    <t>Sávalap kétoldalas zsaluzása fa zsaluzattal, max. 0,8 m magasságig</t>
  </si>
  <si>
    <t>15-004-1.1.1.1</t>
  </si>
  <si>
    <t>Ülőlemez zsaluzása, 10 cm magasságban  alsó részén vízorr képzéssel szükséges alátámasztással, fa zsaluzattal, 1,5 m magasságig</t>
  </si>
  <si>
    <t>21-002-1.1</t>
  </si>
  <si>
    <t>Humuszos termőréteg, termőföld leszedése, terítése gépi erővel, 18%-os terephajlásig, bármilyen talajban, szállítással, 50,0 m-ig</t>
  </si>
  <si>
    <t>21-003-7.1.3.1</t>
  </si>
  <si>
    <t>21-003-11.2.1</t>
  </si>
  <si>
    <t>Földvisszatöltés munkagödörbe vagy munkaárokba, tömörítés nélkül, réteges elterítéssel, I-IV. osztályú talajban, gépi erővel, az anyag súlypontja 10,0 m-en belül, a vezetéket (műtárgyat) környező 50 cm-en túli szelvényrészben</t>
  </si>
  <si>
    <t>21-008-2.2.2</t>
  </si>
  <si>
    <t>Tömörítés bármely tömörítési osztályban gépi erővel, kis felületen, tömörségi fok: 90%</t>
  </si>
  <si>
    <t>21-008-2.2.3</t>
  </si>
  <si>
    <t>Tömörítés bármely tömörítési osztályban gépi erővel, kis felületen, tömörségi fok: 95%</t>
  </si>
  <si>
    <t>21-011-3.1.1</t>
  </si>
  <si>
    <t>Fejtett föld elszállítása I-IV. osztályú talaj lerakóhelyre, lerakóhelyi díjjal, 10 km távolságig</t>
  </si>
  <si>
    <t>laza m3</t>
  </si>
  <si>
    <t>21-011-7.2-0120002</t>
  </si>
  <si>
    <t>Feltöltések alap- és lábazati falak közé és alagsori vagy alá nem pincézett földszinti padozatok alá, az anyag szétterítésével, mozgatásával, kézi döngöléssel, osztályozatlan kavicsból Nyers homokos kavics, NHK 0/63 Q-TT, KŐKA, Alsózsolca</t>
  </si>
  <si>
    <t>21-011-11.3</t>
  </si>
  <si>
    <t>21-011-12</t>
  </si>
  <si>
    <t>Munkahelyi depóniából építési törmelék konténerbe rakása,  kézi erővel, önálló munka esetén elszámolva, konténer szállítás nélkül</t>
  </si>
  <si>
    <t>23-003-3-0222210</t>
  </si>
  <si>
    <t>31-021-10.1.1.1-0230110</t>
  </si>
  <si>
    <t>31-030-11.1.1.2-0121110</t>
  </si>
  <si>
    <t>31-051-1.1-0121110</t>
  </si>
  <si>
    <t>Beton aljzat készítése helyszínen kevert betonból, kézi továbbítással és bedolgozással, merev aljzatra, tartószerkezetre léccel lehúzva, kavicsbetonból, C 8/10 - C 16/20 kissé képlékeny konzisztenciájú betonból, 6 cm vastagság felett C16/20 - X0b(H) kissé képlékeny kavicsbeton keverék CEM 42,5 pc. Dmax = 16 mm, m = 6,4 finomsági modulussal</t>
  </si>
  <si>
    <t>Lépcső készítése betonból, X0b(H), X0v(H), XC1, XC2 környezeti osztályú, földnedves vagy kissé képlékeny konzisztenciájú betonból, helyszíni keveréssel és bedolgozással, kézi csömöszöléssel C20/25 - X0v(H) kissé képlékeny kavicsbeton keverék CEM 52,5 pc. Dmax = 16 mm, m = 6,3 finomsági modulussal</t>
  </si>
  <si>
    <t>Járdakészítés betonból, 8 cm vastagságig, tükörkiemeléssel, 8 cm kavicságyazattal, szegéllyel, zsaluzattal, X0b(H) környezeti osztályú, kissé képlékeny konzisztenciájú betonból, saját levében simítva C16/20 - X0b(H) kissé képlékeny kavicsbeton keverék CEM 42,5 pc. Dmax = 16 mm, m = 6,4 finomsági modulussal</t>
  </si>
  <si>
    <t>33-001-1.3.2.4.1.1-0010206</t>
  </si>
  <si>
    <t>33-001-1.3.4.4.1.1-0010405</t>
  </si>
  <si>
    <t>Teherhordó és kitöltő falazat készítése, beton, könnyűbeton falazóblokk vagy zsaluzóelem termékekből, 200 mm falvastagságban, 200x500x230 mm-es méretű beton zsaluzóelemből, kitöltő betonnal, betonacél beépítéssel Leier ZS 20-as zsaluzóelem, 200/500/230 mm, C12/15-16/kissé képlékeny kavicsbeton, B 60.40:10 mm átmérőjű betonacél</t>
  </si>
  <si>
    <t>Teherhordó és kitöltő falazat készítése, beton, könnyűbeton falazóblokk vagy zsaluzóelem termékekből, 300 mm falvastagságban, 300x500x230 mm-es méretű beton zsaluzóelemből, kitöltő betonnal, betonacél beépítéssel Leier ZS 30-as zsaluzóelem, 300/500/230 mm, C16/20-16/kissé képlékeny kavicsbeton, B 60.40:10 mm átmérőjű betonacél</t>
  </si>
  <si>
    <t>36-007-9.1.1-0411706</t>
  </si>
  <si>
    <t>Lábazati vakolatok; lábazati alapvakolat felhordása kézi erővel, 2 cm vastagságban weber 231 KPS lábazati alapvakolat Kód: 231P</t>
  </si>
  <si>
    <t>36-007-9.2-0414512</t>
  </si>
  <si>
    <t>Lábazati vakolatok; díszítő és lábazati műgyantás kötőanyagú vakolatréteg felhordása, kézi erővel, vödrös kiszerelésű anyagból LB-Knauf Colorol díszítő és lábazati vakolat, 24 színben, Csz: 827311</t>
  </si>
  <si>
    <t>45-004-1-0180301</t>
  </si>
  <si>
    <t>Kóracél mellvédkorlát elhelyezése, fészekbe vagy kőcsavaros rögzítéssel Kóracélcső korlát, 51 mm átmérőjű kézfogóval,  alatta 7 sor 15 mm átmérőjű osztással</t>
  </si>
  <si>
    <t>45-004-2-0180301</t>
  </si>
  <si>
    <t>Kóracél lépcsőkorlát elhelyezése fészekbe vagy kőcsavaros rögzítéssel Kóracélcső korlát, 51 mm átmérőjű kézfogóval,  alatta 7 sor 18 mm átmérőjű osztással</t>
  </si>
  <si>
    <t>92-001-1.1.3-0311021</t>
  </si>
  <si>
    <t>Esésvédő burkolat kialakítása ülés céljából, rugalmas gumi vagy műanyagburkolat fektetése ragasztással C.S.O. Gumilap 500x500x45 mm vörös, HIC = 1,56 m</t>
  </si>
  <si>
    <t>Lépcső készítése betonból, X0b(H), X0v(H), XC1, XC2 környezeti osztályú, földnedves vagy kissé képlékeny konzisztenciájú betonból, helyszíni keveréssel és bedolgozással, kézi csömöszöléssel C20/25 - X0v(H) kissé képlékeny kavicsbeton keverék CEM 52,5 pc.  Dmax = 16 mm, m = 6,3 finomsági modulussal</t>
  </si>
  <si>
    <t>Lábazati vakolatok; díszítő és lábazati műgyantás kötőanyagú vakolatréteg felhordása, kézi erővel, vödrös kiszerelésű anyagból LB-Knauf Colorol díszítő és lábazati vakolat, 24 színben</t>
  </si>
  <si>
    <t>45-003-1.1-0137535</t>
  </si>
  <si>
    <t>Kerítéskapu komplett elhelyezése egyszárnyú kivitelben DIRICKX Espace kertkapu, 1,00 m-es átjáróval, magasság: 2000 mm, szemméret: 35x20 mm zártszelvény, szín: zöld
alapárok kiemeléssel, betonozással, földelterítéssel</t>
  </si>
  <si>
    <t>45-003-1.1-0137536</t>
  </si>
  <si>
    <t>Kerítéskapu komplett elhelyezése egyszárnyú kivitelben DIRICKX Espace kertkapu, 1,25 m-es átjáróval, magasság: 2000 mm, szemméret: 35x20 mm zártszelvény, szín: zöld
alapárok kiemeléssel, betonozással, földelterítéssel</t>
  </si>
  <si>
    <t>45-003-1.3-0137842</t>
  </si>
  <si>
    <t>Kerítéskapu komplett elhelyezése sínenfutó kivitelben DIRICKX Alliance sínenfutó kapu, átjáró: 4,00 m, magasság: 2,00 m
alapárok kiemeléssel, betonozással, földelterítéssel</t>
  </si>
  <si>
    <t>45-004-31.1.2-0137346</t>
  </si>
  <si>
    <t>Komplett, zárt, táblás ipari kerítésrendszer rögzítése,  oszlopok, valamint mezők folyamatos elhelyezésével, fúrt pontalapokra, az alaptestek kiemelésével, bebetonozásával, normál terepviszonyok mellett 1,51-2,00 m kerítés magasság között DIRICKX Axis C táblás ipari kerítés, tábla szélesség:2,5 m huzalvastagság: vízsz. 5mm, függ. 5 mm, szemméret:200x50 mm, magasság: 2,00 m</t>
  </si>
  <si>
    <t>92-002-1.8-0155441</t>
  </si>
  <si>
    <t>11. MÉLYÉPÍTÉS - Irtás, föld- és sziklamunka</t>
  </si>
  <si>
    <t>12. MÉLYÉPÍTÉS - Szivárgóépítés, alagcsövezés</t>
  </si>
  <si>
    <t>13. MÉLYÉPÍTÉS - Közműcsatorna-építés</t>
  </si>
  <si>
    <t>14. MÉLYÉPÍTÉS - Útburkolatalap és makadámburkolatalap</t>
  </si>
  <si>
    <t>15. MÉLYÉPÍTÉS - Kőburkolat készítése</t>
  </si>
  <si>
    <t>16. MÉLYÉPÍTÉS - Bitumenes alap és makadámburkolat</t>
  </si>
  <si>
    <t>17. MÉLYÉPÍTÉS - Kert és parképítési munka</t>
  </si>
  <si>
    <t>18. MÉLYÉPÍTÉS - Szabadidő és sportlétesítmények</t>
  </si>
  <si>
    <t>21. LELÁTÓ - Zsaluzás és állványozás</t>
  </si>
  <si>
    <t>22. LELÁTÓ - Irtás-, föld és sziklamunka</t>
  </si>
  <si>
    <t>23. LELÁTÓ - Síkalapozás</t>
  </si>
  <si>
    <t>24. LELÁTÓ - Helyszíni beton és vasbeton munkák</t>
  </si>
  <si>
    <t>25. LELÁTÓ - Falazás és egyéb kőművesmunka</t>
  </si>
  <si>
    <t>26. LELÁTÓ - Vakolás és rabicolás</t>
  </si>
  <si>
    <t>27. LELÁTÓ - Fém nyílászáró és épületlakatos munkák</t>
  </si>
  <si>
    <t>28. LELÁTÓ - Szabadidő és sportlétesítmények</t>
  </si>
  <si>
    <t>31. OKTATÓ - Zsaluzás és állványozás</t>
  </si>
  <si>
    <t>32. OKTATÓ - Irtás-, föld és sziklamunka</t>
  </si>
  <si>
    <t>33. OKTATÓ - Síkalapozás</t>
  </si>
  <si>
    <t>34. OKTATÓ - Helyszíni beton és vasbeton munkák</t>
  </si>
  <si>
    <t>35. OKTATÓ - Falazás és egyéb kőművesmunka</t>
  </si>
  <si>
    <t>36. OKTATÓ - Vakolás és rabicolás</t>
  </si>
  <si>
    <t>37. OKTATÓ - Szabadidő és sportlétesítmények</t>
  </si>
  <si>
    <t>41. KERÍTÉS</t>
  </si>
  <si>
    <t>51. ELEKTROMOS</t>
  </si>
  <si>
    <t>MÉLYÉPÍTÉS - Összesen</t>
  </si>
  <si>
    <t>LELÁTÓ - Összesen</t>
  </si>
  <si>
    <t>OKTATÓ - Összesen</t>
  </si>
  <si>
    <t>KERÍTÉS - Összesen</t>
  </si>
  <si>
    <t>ELEKTROMOS - Összesen</t>
  </si>
  <si>
    <t xml:space="preserve"> + 27 % ÁFA</t>
  </si>
  <si>
    <t>MINDÖSSZESEN NETTÓ</t>
  </si>
  <si>
    <t>MINDÖSSZESEN BRUTTÓ</t>
  </si>
  <si>
    <t>32. OKTATÓ - Helyszíni beton és vasbeton munkák</t>
  </si>
  <si>
    <t>37. OKTATÓ - Vakolás és rabicolás</t>
  </si>
  <si>
    <r>
      <t>Talajjavító réteg készítése vonalas létesítményeknél, 3,00 m szélességig vagy építményen belül, homokból Természetes szemmegoszlású homok, TH  0/4 P-TT, Nyékládháza (</t>
    </r>
    <r>
      <rPr>
        <b/>
        <sz val="10"/>
        <rFont val="Times New Roman"/>
        <family val="1"/>
      </rPr>
      <t>Távolugró gödör feltöltése</t>
    </r>
    <r>
      <rPr>
        <sz val="10"/>
        <rFont val="Times New Roman"/>
        <family val="1"/>
      </rPr>
      <t>)</t>
    </r>
  </si>
  <si>
    <r>
      <t>Csatorna (nyílt árok) építése bármely konzisztenciájú talajban vagy víz alól,  gépi erővel, szelvényméret: 1,1-6,0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között</t>
    </r>
  </si>
  <si>
    <r>
      <t>Építési törmelék konténeres elszállítása, lerakása, lerakóhelyi díjjal, 12,0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-es konténerbe</t>
    </r>
  </si>
  <si>
    <r>
      <t>Beton burkolatalap készítése, 70 cm-es mélységgel, változó szélességi méretekkel, permetezett védőréteggel utókezelve, 2,00 m sávszélességig C20/25 - X0b(H) földnedves kavicsbeton keverék CEM 52,5 pc. D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 xml:space="preserve"> = 16 mm, m = 6,3 finomsági modulussal (FITNESS eszközök alapozása)</t>
    </r>
  </si>
  <si>
    <r>
      <t>10m</t>
    </r>
    <r>
      <rPr>
        <vertAlign val="superscript"/>
        <sz val="10"/>
        <rFont val="Times New Roman"/>
        <family val="1"/>
      </rPr>
      <t>2</t>
    </r>
  </si>
  <si>
    <r>
      <t>Munkagödör földkiemelése épületek és műtárgyak helyén bármely konzisztenciájú, I-IV. oszt. talajban, gépi erővel, kiegészítő kézi munkával, alapterület: 50,1-100,0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között, 1,5 m mélységig</t>
    </r>
  </si>
  <si>
    <r>
      <t>Építési törmelék konténeres elszállítása, lerakása, lerakóhelyi díjjal, 5,0 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-es konténerbe</t>
    </r>
  </si>
  <si>
    <r>
      <t>Vasbeton sáv-, talp-, lemez- vagy gerendaalap készítése helyszínen kevert .....minőségű betonból C16/20 - X0v(H) képlékeny kavicsbeton keverék CEM 32,5 pc. D</t>
    </r>
    <r>
      <rPr>
        <vertAlign val="subscript"/>
        <sz val="10"/>
        <color indexed="8"/>
        <rFont val="Times New Roman"/>
        <family val="1"/>
      </rPr>
      <t>max</t>
    </r>
    <r>
      <rPr>
        <sz val="10"/>
        <color indexed="8"/>
        <rFont val="Times New Roman"/>
        <family val="1"/>
      </rPr>
      <t xml:space="preserve"> = 16 mm, m = 6,6 finomsági modulussal</t>
    </r>
  </si>
  <si>
    <r>
      <t>Munkagödör földkiemelése épületek és műtárgyak helyén bármely konzisztenciájú, I-IV. oszt. talajban, gépi erővel, kiegészítő kézi munkával, alapterület: 50,1-100,0 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között, 5,5 m mélységig</t>
    </r>
  </si>
  <si>
    <r>
      <t>m</t>
    </r>
    <r>
      <rPr>
        <vertAlign val="superscript"/>
        <sz val="10"/>
        <rFont val="Times New Roman"/>
        <family val="1"/>
      </rPr>
      <t>3</t>
    </r>
  </si>
  <si>
    <r>
      <t>NYY-J 3x6mm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földkábel földárokba fektetve</t>
    </r>
  </si>
  <si>
    <r>
      <t>NYY-J 3x16mm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földkábel földárokba fektetve</t>
    </r>
  </si>
  <si>
    <r>
      <t>NYY-J 5x4mm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földkábel földárokba fektetve</t>
    </r>
  </si>
  <si>
    <r>
      <t>NYY-J 5x16mm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földkábel földárokba fektetve</t>
    </r>
  </si>
  <si>
    <r>
      <t>NYM-J 3x2,5mm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réz oszlopon belül</t>
    </r>
  </si>
  <si>
    <r>
      <t>Kábelvég záró hőre zsugorodó kis keresztmetsztű kábelekre 3x6-5x4mm</t>
    </r>
    <r>
      <rPr>
        <vertAlign val="superscript"/>
        <sz val="10"/>
        <rFont val="Times New Roman"/>
        <family val="1"/>
      </rPr>
      <t>2</t>
    </r>
  </si>
  <si>
    <r>
      <t>Kábelvég záró hőre zsugorodó 5x16m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-es kábelre</t>
    </r>
  </si>
  <si>
    <t>Ajánlattevő neve:</t>
  </si>
  <si>
    <t>Ajánlattevő címe</t>
  </si>
  <si>
    <t>Az ajánlat kelte</t>
  </si>
  <si>
    <t>Módosítható cellák</t>
  </si>
  <si>
    <t>Nem módosítható cellák</t>
  </si>
  <si>
    <t>Maklár, Templom tér 28.  (Hrsz: 2/4-2/5)</t>
  </si>
  <si>
    <t>Sportcentrum létesítése Makláron a 2/4., 2/5. hrsz.-ú ingatlanokon vállalkozási szerződés keretében</t>
  </si>
  <si>
    <t>Ajánlatkérő neve:</t>
  </si>
  <si>
    <t>Ajánlattkérő címe</t>
  </si>
  <si>
    <t>Maklár Község Önkormányzata</t>
  </si>
  <si>
    <t>3397 Maklár, Templom tér 30.</t>
  </si>
  <si>
    <t>Beton akna-fenékelem elhelyezése, csaphornyos, habarcsos illesztéssel, beépített csatlakozó elemek nélkül, földmunka és dúcolás nélkül, belső csőátmérő: 80 cm-ig, 100 cm magasságig LEIER AFE 80/50 LK beton akna-fenékelem, csaphornyos illesztésű, künettel, V1-T1-A1, CEM 2/A-V 32,5 S, Cikkszám: HUTJS1899</t>
  </si>
  <si>
    <t>Nettó anyag</t>
  </si>
  <si>
    <t>Nettó munkadíj</t>
  </si>
  <si>
    <t>Nettó összesen</t>
  </si>
  <si>
    <t>92-021-2.1.2 K</t>
  </si>
  <si>
    <t>Szórt gumiburkolat kialakítása, rugalmas tér-burkoló anyaggal 5mm vtg.-ban (Helyszínen szórt burkolat, CONIPUR SP strukturált szerkezetű burkolati rendszer)</t>
  </si>
  <si>
    <t>Labda védő háló komplett kialakítása,  fúrt 60 cm átmérőjű pontalapokra, az alaptestek kiemelésével, bebetonozásával, acél oszopok elhelyezésével, 4 m magasságig, tüzihorganyzott kivitelben, szükséges merevítők elhelyezésével, feszítőhuzalokkal, háló 45x45 mm-es lyukbőséggel rögzítve.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</si>
</sst>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H_U_F_-;\-* #,##0\ _H_U_F_-;_-* &quot;-&quot;\ _H_U_F_-;_-@_-"/>
    <numFmt numFmtId="165" formatCode="&quot;H-&quot;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right" vertical="center"/>
    </xf>
    <xf numFmtId="164" fontId="47" fillId="0" borderId="0" xfId="0" applyNumberFormat="1" applyFont="1" applyAlignment="1">
      <alignment horizontal="right"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right" vertical="center"/>
    </xf>
    <xf numFmtId="0" fontId="46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 wrapText="1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right" vertical="center"/>
    </xf>
    <xf numFmtId="164" fontId="47" fillId="33" borderId="0" xfId="0" applyNumberFormat="1" applyFont="1" applyFill="1" applyAlignment="1">
      <alignment horizontal="right" vertical="center"/>
    </xf>
    <xf numFmtId="0" fontId="48" fillId="33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3" fillId="34" borderId="0" xfId="0" applyFont="1" applyFill="1" applyAlignment="1">
      <alignment vertical="center" wrapText="1"/>
    </xf>
    <xf numFmtId="164" fontId="47" fillId="34" borderId="0" xfId="0" applyNumberFormat="1" applyFont="1" applyFill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164" fontId="3" fillId="34" borderId="0" xfId="0" applyNumberFormat="1" applyFont="1" applyFill="1" applyAlignment="1">
      <alignment horizontal="right" vertical="center"/>
    </xf>
    <xf numFmtId="0" fontId="2" fillId="34" borderId="0" xfId="0" applyFont="1" applyFill="1" applyAlignment="1">
      <alignment vertical="center"/>
    </xf>
    <xf numFmtId="164" fontId="2" fillId="34" borderId="0" xfId="0" applyNumberFormat="1" applyFont="1" applyFill="1" applyAlignment="1">
      <alignment horizontal="right" vertical="center"/>
    </xf>
    <xf numFmtId="164" fontId="46" fillId="34" borderId="0" xfId="0" applyNumberFormat="1" applyFont="1" applyFill="1" applyAlignment="1">
      <alignment horizontal="right" vertical="center"/>
    </xf>
    <xf numFmtId="0" fontId="47" fillId="34" borderId="0" xfId="0" applyFont="1" applyFill="1" applyAlignment="1">
      <alignment horizontal="right" vertical="center"/>
    </xf>
    <xf numFmtId="0" fontId="49" fillId="34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46" fillId="35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164" fontId="3" fillId="33" borderId="0" xfId="0" applyNumberFormat="1" applyFont="1" applyFill="1" applyAlignment="1">
      <alignment horizontal="right" vertical="center"/>
    </xf>
    <xf numFmtId="164" fontId="46" fillId="33" borderId="0" xfId="0" applyNumberFormat="1" applyFont="1" applyFill="1" applyAlignment="1">
      <alignment horizontal="right" vertical="center"/>
    </xf>
    <xf numFmtId="164" fontId="46" fillId="36" borderId="0" xfId="0" applyNumberFormat="1" applyFont="1" applyFill="1" applyAlignment="1">
      <alignment horizontal="right" vertical="center"/>
    </xf>
    <xf numFmtId="0" fontId="9" fillId="37" borderId="0" xfId="0" applyFont="1" applyFill="1" applyAlignment="1">
      <alignment vertical="center"/>
    </xf>
    <xf numFmtId="0" fontId="9" fillId="35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3" fillId="34" borderId="11" xfId="0" applyFont="1" applyFill="1" applyBorder="1" applyAlignment="1">
      <alignment vertical="center"/>
    </xf>
    <xf numFmtId="0" fontId="46" fillId="34" borderId="11" xfId="0" applyFont="1" applyFill="1" applyBorder="1" applyAlignment="1">
      <alignment vertical="center"/>
    </xf>
    <xf numFmtId="0" fontId="47" fillId="34" borderId="11" xfId="0" applyFont="1" applyFill="1" applyBorder="1" applyAlignment="1">
      <alignment vertical="center"/>
    </xf>
    <xf numFmtId="164" fontId="3" fillId="34" borderId="11" xfId="0" applyNumberFormat="1" applyFont="1" applyFill="1" applyBorder="1" applyAlignment="1">
      <alignment horizontal="right" vertical="center"/>
    </xf>
    <xf numFmtId="164" fontId="47" fillId="34" borderId="11" xfId="0" applyNumberFormat="1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vertical="center" wrapText="1"/>
    </xf>
    <xf numFmtId="0" fontId="47" fillId="34" borderId="11" xfId="0" applyFont="1" applyFill="1" applyBorder="1" applyAlignment="1">
      <alignment horizontal="right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right" vertical="center" wrapText="1"/>
    </xf>
    <xf numFmtId="0" fontId="3" fillId="35" borderId="11" xfId="0" applyFont="1" applyFill="1" applyBorder="1" applyAlignment="1">
      <alignment horizontal="right" vertical="center" wrapText="1"/>
    </xf>
    <xf numFmtId="49" fontId="3" fillId="34" borderId="11" xfId="0" applyNumberFormat="1" applyFont="1" applyFill="1" applyBorder="1" applyAlignment="1">
      <alignment vertical="center" wrapText="1"/>
    </xf>
    <xf numFmtId="0" fontId="3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center" wrapText="1"/>
    </xf>
    <xf numFmtId="49" fontId="47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horizontal="right" vertical="center" wrapText="1"/>
    </xf>
    <xf numFmtId="3" fontId="47" fillId="35" borderId="11" xfId="0" applyNumberFormat="1" applyFont="1" applyFill="1" applyBorder="1" applyAlignment="1">
      <alignment horizontal="right" vertical="center" wrapText="1"/>
    </xf>
    <xf numFmtId="3" fontId="47" fillId="34" borderId="11" xfId="0" applyNumberFormat="1" applyFont="1" applyFill="1" applyBorder="1" applyAlignment="1">
      <alignment horizontal="right" vertical="center" wrapText="1"/>
    </xf>
    <xf numFmtId="165" fontId="47" fillId="34" borderId="11" xfId="0" applyNumberFormat="1" applyFont="1" applyFill="1" applyBorder="1" applyAlignment="1">
      <alignment vertical="center" wrapText="1"/>
    </xf>
    <xf numFmtId="164" fontId="3" fillId="35" borderId="11" xfId="0" applyNumberFormat="1" applyFont="1" applyFill="1" applyBorder="1" applyAlignment="1">
      <alignment horizontal="right" vertical="center"/>
    </xf>
    <xf numFmtId="0" fontId="3" fillId="38" borderId="11" xfId="0" applyFont="1" applyFill="1" applyBorder="1" applyAlignment="1">
      <alignment horizontal="right" vertical="center" wrapText="1"/>
    </xf>
    <xf numFmtId="0" fontId="3" fillId="38" borderId="11" xfId="0" applyFont="1" applyFill="1" applyBorder="1" applyAlignment="1">
      <alignment horizontal="left" vertical="center" wrapText="1"/>
    </xf>
    <xf numFmtId="0" fontId="3" fillId="38" borderId="11" xfId="0" applyFont="1" applyFill="1" applyBorder="1" applyAlignment="1">
      <alignment vertical="center" wrapText="1"/>
    </xf>
    <xf numFmtId="0" fontId="3" fillId="38" borderId="11" xfId="0" applyNumberFormat="1" applyFont="1" applyFill="1" applyBorder="1" applyAlignment="1">
      <alignment vertical="center" wrapText="1"/>
    </xf>
    <xf numFmtId="164" fontId="47" fillId="38" borderId="11" xfId="0" applyNumberFormat="1" applyFont="1" applyFill="1" applyBorder="1" applyAlignment="1">
      <alignment horizontal="right" vertical="center"/>
    </xf>
    <xf numFmtId="165" fontId="47" fillId="38" borderId="11" xfId="0" applyNumberFormat="1" applyFont="1" applyFill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4"/>
  <sheetViews>
    <sheetView tabSelected="1" zoomScalePageLayoutView="0" workbookViewId="0" topLeftCell="A1">
      <selection activeCell="L74" sqref="L74"/>
    </sheetView>
  </sheetViews>
  <sheetFormatPr defaultColWidth="9.140625" defaultRowHeight="15"/>
  <cols>
    <col min="1" max="1" width="5.8515625" style="2" customWidth="1"/>
    <col min="2" max="2" width="20.7109375" style="3" bestFit="1" customWidth="1"/>
    <col min="3" max="3" width="55.140625" style="3" customWidth="1"/>
    <col min="4" max="4" width="9.28125" style="3" bestFit="1" customWidth="1"/>
    <col min="5" max="5" width="5.7109375" style="3" customWidth="1"/>
    <col min="6" max="6" width="13.8515625" style="4" bestFit="1" customWidth="1"/>
    <col min="7" max="7" width="15.8515625" style="4" bestFit="1" customWidth="1"/>
    <col min="8" max="9" width="15.00390625" style="4" bestFit="1" customWidth="1"/>
    <col min="10" max="10" width="15.7109375" style="3" customWidth="1"/>
  </cols>
  <sheetData>
    <row r="1" spans="1:10" ht="45" customHeight="1">
      <c r="A1" s="29" t="s">
        <v>225</v>
      </c>
      <c r="B1" s="23"/>
      <c r="C1" s="23"/>
      <c r="D1" s="23"/>
      <c r="E1" s="23"/>
      <c r="F1" s="28"/>
      <c r="G1" s="28"/>
      <c r="H1" s="28"/>
      <c r="I1" s="28"/>
      <c r="J1" s="23"/>
    </row>
    <row r="2" spans="1:10" ht="15.75">
      <c r="A2" s="30" t="s">
        <v>224</v>
      </c>
      <c r="B2" s="23"/>
      <c r="C2" s="23"/>
      <c r="D2" s="23"/>
      <c r="E2" s="23"/>
      <c r="F2" s="28"/>
      <c r="G2" s="28"/>
      <c r="H2" s="28"/>
      <c r="I2" s="28"/>
      <c r="J2" s="23"/>
    </row>
    <row r="3" spans="1:10" s="1" customFormat="1" ht="15.75">
      <c r="A3" s="41"/>
      <c r="B3" s="11"/>
      <c r="C3" s="11"/>
      <c r="D3" s="11"/>
      <c r="E3" s="11"/>
      <c r="F3" s="12"/>
      <c r="G3" s="12"/>
      <c r="H3" s="12"/>
      <c r="I3" s="12"/>
      <c r="J3" s="11"/>
    </row>
    <row r="4" spans="1:10" ht="15">
      <c r="A4" s="19" t="s">
        <v>226</v>
      </c>
      <c r="B4" s="23"/>
      <c r="C4" s="19" t="s">
        <v>228</v>
      </c>
      <c r="D4" s="11"/>
      <c r="E4" s="11"/>
      <c r="F4" s="12"/>
      <c r="G4" s="12"/>
      <c r="H4" s="12"/>
      <c r="I4" s="12"/>
      <c r="J4" s="11"/>
    </row>
    <row r="5" spans="1:10" ht="15">
      <c r="A5" s="19" t="s">
        <v>227</v>
      </c>
      <c r="B5" s="23"/>
      <c r="C5" s="19" t="s">
        <v>229</v>
      </c>
      <c r="D5" s="11"/>
      <c r="E5" s="11"/>
      <c r="F5" s="12"/>
      <c r="G5" s="12"/>
      <c r="H5" s="12"/>
      <c r="I5" s="12"/>
      <c r="J5" s="11"/>
    </row>
    <row r="7" spans="1:3" ht="15">
      <c r="A7" s="19" t="s">
        <v>219</v>
      </c>
      <c r="B7" s="23"/>
      <c r="C7" s="31"/>
    </row>
    <row r="8" spans="1:3" ht="15">
      <c r="A8" s="19" t="s">
        <v>220</v>
      </c>
      <c r="B8" s="23"/>
      <c r="C8" s="31"/>
    </row>
    <row r="9" spans="1:3" ht="15">
      <c r="A9" s="19" t="s">
        <v>221</v>
      </c>
      <c r="B9" s="23"/>
      <c r="C9" s="31"/>
    </row>
    <row r="10" spans="1:9" ht="15">
      <c r="A10" s="5"/>
      <c r="B10" s="6"/>
      <c r="C10" s="7"/>
      <c r="D10" s="6"/>
      <c r="E10" s="6"/>
      <c r="F10" s="8"/>
      <c r="G10" s="8"/>
      <c r="H10" s="9"/>
      <c r="I10" s="9"/>
    </row>
    <row r="11" spans="1:9" ht="15">
      <c r="A11" s="5"/>
      <c r="B11" s="39" t="s">
        <v>222</v>
      </c>
      <c r="C11" s="7"/>
      <c r="D11" s="6"/>
      <c r="E11" s="6"/>
      <c r="F11" s="8"/>
      <c r="G11" s="8"/>
      <c r="H11" s="9"/>
      <c r="I11" s="9"/>
    </row>
    <row r="12" spans="1:9" ht="6" customHeight="1">
      <c r="A12" s="5"/>
      <c r="B12" s="38"/>
      <c r="C12" s="7"/>
      <c r="D12" s="6"/>
      <c r="E12" s="6"/>
      <c r="F12" s="8"/>
      <c r="G12" s="8"/>
      <c r="H12" s="9"/>
      <c r="I12" s="9"/>
    </row>
    <row r="13" spans="1:9" ht="15">
      <c r="A13" s="5"/>
      <c r="B13" s="40" t="s">
        <v>223</v>
      </c>
      <c r="C13" s="7"/>
      <c r="D13" s="6"/>
      <c r="E13" s="6"/>
      <c r="F13" s="8"/>
      <c r="G13" s="8"/>
      <c r="H13" s="9"/>
      <c r="I13" s="9"/>
    </row>
    <row r="14" spans="1:9" ht="15">
      <c r="A14" s="5"/>
      <c r="B14" s="6"/>
      <c r="C14" s="7"/>
      <c r="D14" s="6"/>
      <c r="E14" s="6"/>
      <c r="F14" s="8"/>
      <c r="G14" s="8"/>
      <c r="H14" s="9"/>
      <c r="I14" s="9"/>
    </row>
    <row r="15" spans="1:10" ht="15">
      <c r="A15" s="32"/>
      <c r="B15" s="33"/>
      <c r="C15" s="34"/>
      <c r="D15" s="33"/>
      <c r="E15" s="33"/>
      <c r="F15" s="35"/>
      <c r="G15" s="35"/>
      <c r="H15" s="16" t="s">
        <v>231</v>
      </c>
      <c r="I15" s="16" t="s">
        <v>232</v>
      </c>
      <c r="J15" s="16" t="s">
        <v>233</v>
      </c>
    </row>
    <row r="16" spans="1:10" ht="15">
      <c r="A16" s="44" t="s">
        <v>167</v>
      </c>
      <c r="B16" s="43"/>
      <c r="C16" s="44"/>
      <c r="D16" s="45"/>
      <c r="E16" s="43"/>
      <c r="F16" s="46"/>
      <c r="G16" s="46"/>
      <c r="H16" s="47">
        <f>H75</f>
        <v>0</v>
      </c>
      <c r="I16" s="47">
        <f>I75</f>
        <v>0</v>
      </c>
      <c r="J16" s="47">
        <f>J75</f>
        <v>0</v>
      </c>
    </row>
    <row r="17" spans="1:10" ht="15">
      <c r="A17" s="44" t="s">
        <v>168</v>
      </c>
      <c r="B17" s="43"/>
      <c r="C17" s="44"/>
      <c r="D17" s="43"/>
      <c r="E17" s="43"/>
      <c r="F17" s="46"/>
      <c r="G17" s="46"/>
      <c r="H17" s="47">
        <f>H81</f>
        <v>0</v>
      </c>
      <c r="I17" s="47">
        <f>I81</f>
        <v>0</v>
      </c>
      <c r="J17" s="47">
        <f>J81</f>
        <v>0</v>
      </c>
    </row>
    <row r="18" spans="1:10" ht="15">
      <c r="A18" s="44" t="s">
        <v>169</v>
      </c>
      <c r="B18" s="43"/>
      <c r="C18" s="44"/>
      <c r="D18" s="43"/>
      <c r="E18" s="43"/>
      <c r="F18" s="46"/>
      <c r="G18" s="46"/>
      <c r="H18" s="47">
        <f>H97</f>
        <v>0</v>
      </c>
      <c r="I18" s="47">
        <f>I97</f>
        <v>0</v>
      </c>
      <c r="J18" s="47">
        <f>J97</f>
        <v>0</v>
      </c>
    </row>
    <row r="19" spans="1:10" ht="15">
      <c r="A19" s="44" t="s">
        <v>170</v>
      </c>
      <c r="B19" s="43"/>
      <c r="C19" s="44"/>
      <c r="D19" s="43"/>
      <c r="E19" s="43"/>
      <c r="F19" s="46"/>
      <c r="G19" s="46"/>
      <c r="H19" s="47">
        <f>H107</f>
        <v>0</v>
      </c>
      <c r="I19" s="47">
        <f>I107</f>
        <v>0</v>
      </c>
      <c r="J19" s="47">
        <f>J107</f>
        <v>0</v>
      </c>
    </row>
    <row r="20" spans="1:10" ht="15">
      <c r="A20" s="44" t="s">
        <v>171</v>
      </c>
      <c r="B20" s="43"/>
      <c r="C20" s="44"/>
      <c r="D20" s="43"/>
      <c r="E20" s="43"/>
      <c r="F20" s="46"/>
      <c r="G20" s="46"/>
      <c r="H20" s="47">
        <f>H113</f>
        <v>0</v>
      </c>
      <c r="I20" s="47">
        <f>I113</f>
        <v>0</v>
      </c>
      <c r="J20" s="47">
        <f>J113</f>
        <v>0</v>
      </c>
    </row>
    <row r="21" spans="1:10" ht="15">
      <c r="A21" s="44" t="s">
        <v>172</v>
      </c>
      <c r="B21" s="43"/>
      <c r="C21" s="44"/>
      <c r="D21" s="43"/>
      <c r="E21" s="43"/>
      <c r="F21" s="46"/>
      <c r="G21" s="46"/>
      <c r="H21" s="47">
        <f>H119</f>
        <v>0</v>
      </c>
      <c r="I21" s="47">
        <f>I119</f>
        <v>0</v>
      </c>
      <c r="J21" s="47">
        <f>J119</f>
        <v>0</v>
      </c>
    </row>
    <row r="22" spans="1:10" ht="15">
      <c r="A22" s="44" t="s">
        <v>173</v>
      </c>
      <c r="B22" s="43"/>
      <c r="C22" s="44"/>
      <c r="D22" s="43"/>
      <c r="E22" s="43"/>
      <c r="F22" s="46"/>
      <c r="G22" s="46"/>
      <c r="H22" s="47">
        <f>H124</f>
        <v>0</v>
      </c>
      <c r="I22" s="47">
        <f>I124</f>
        <v>0</v>
      </c>
      <c r="J22" s="47">
        <f>J124</f>
        <v>0</v>
      </c>
    </row>
    <row r="23" spans="1:10" ht="15">
      <c r="A23" s="44" t="s">
        <v>174</v>
      </c>
      <c r="B23" s="43"/>
      <c r="C23" s="44"/>
      <c r="D23" s="43"/>
      <c r="E23" s="43"/>
      <c r="F23" s="46"/>
      <c r="G23" s="46"/>
      <c r="H23" s="47">
        <f>H131</f>
        <v>0</v>
      </c>
      <c r="I23" s="47">
        <f>I131</f>
        <v>0</v>
      </c>
      <c r="J23" s="47">
        <f>J131</f>
        <v>0</v>
      </c>
    </row>
    <row r="24" spans="1:10" ht="15">
      <c r="A24" s="42" t="s">
        <v>192</v>
      </c>
      <c r="B24" s="22"/>
      <c r="C24" s="19"/>
      <c r="D24" s="25"/>
      <c r="E24" s="25"/>
      <c r="F24" s="26"/>
      <c r="G24" s="26"/>
      <c r="H24" s="27">
        <f>SUM(H16:H23)</f>
        <v>0</v>
      </c>
      <c r="I24" s="27">
        <f>SUM(I16:I23)</f>
        <v>0</v>
      </c>
      <c r="J24" s="27">
        <f>SUM(J16:J23)</f>
        <v>0</v>
      </c>
    </row>
    <row r="25" spans="1:10" ht="15">
      <c r="A25" s="20"/>
      <c r="B25" s="22"/>
      <c r="C25" s="20"/>
      <c r="D25" s="22"/>
      <c r="E25" s="22"/>
      <c r="F25" s="24"/>
      <c r="G25" s="24"/>
      <c r="H25" s="21"/>
      <c r="I25" s="21"/>
      <c r="J25" s="23"/>
    </row>
    <row r="26" spans="1:10" ht="15">
      <c r="A26" s="44" t="s">
        <v>175</v>
      </c>
      <c r="B26" s="43"/>
      <c r="C26" s="44"/>
      <c r="D26" s="43"/>
      <c r="E26" s="43"/>
      <c r="F26" s="46"/>
      <c r="G26" s="46"/>
      <c r="H26" s="47">
        <f>H137</f>
        <v>0</v>
      </c>
      <c r="I26" s="47">
        <f>I137</f>
        <v>0</v>
      </c>
      <c r="J26" s="47">
        <f>J137</f>
        <v>0</v>
      </c>
    </row>
    <row r="27" spans="1:10" ht="15">
      <c r="A27" s="44" t="s">
        <v>176</v>
      </c>
      <c r="B27" s="43"/>
      <c r="C27" s="44"/>
      <c r="D27" s="43"/>
      <c r="E27" s="43"/>
      <c r="F27" s="46"/>
      <c r="G27" s="46"/>
      <c r="H27" s="47">
        <f>H151</f>
        <v>0</v>
      </c>
      <c r="I27" s="47">
        <f>I151</f>
        <v>0</v>
      </c>
      <c r="J27" s="47">
        <f>J151</f>
        <v>0</v>
      </c>
    </row>
    <row r="28" spans="1:10" ht="15">
      <c r="A28" s="44" t="s">
        <v>177</v>
      </c>
      <c r="B28" s="43"/>
      <c r="C28" s="44"/>
      <c r="D28" s="43"/>
      <c r="E28" s="43"/>
      <c r="F28" s="46"/>
      <c r="G28" s="46"/>
      <c r="H28" s="47">
        <f>H156</f>
        <v>0</v>
      </c>
      <c r="I28" s="47">
        <f>I156</f>
        <v>0</v>
      </c>
      <c r="J28" s="47">
        <f>J156</f>
        <v>0</v>
      </c>
    </row>
    <row r="29" spans="1:10" ht="15">
      <c r="A29" s="44" t="s">
        <v>178</v>
      </c>
      <c r="B29" s="43"/>
      <c r="C29" s="44"/>
      <c r="D29" s="43"/>
      <c r="E29" s="43"/>
      <c r="F29" s="46"/>
      <c r="G29" s="46"/>
      <c r="H29" s="47">
        <f>H163</f>
        <v>0</v>
      </c>
      <c r="I29" s="47">
        <f>I163</f>
        <v>0</v>
      </c>
      <c r="J29" s="47">
        <f>J163</f>
        <v>0</v>
      </c>
    </row>
    <row r="30" spans="1:10" ht="15">
      <c r="A30" s="44" t="s">
        <v>179</v>
      </c>
      <c r="B30" s="45"/>
      <c r="C30" s="44"/>
      <c r="D30" s="45"/>
      <c r="E30" s="45"/>
      <c r="F30" s="49"/>
      <c r="G30" s="49"/>
      <c r="H30" s="47">
        <f>H169</f>
        <v>0</v>
      </c>
      <c r="I30" s="47">
        <f>I169</f>
        <v>0</v>
      </c>
      <c r="J30" s="47">
        <f>J169</f>
        <v>0</v>
      </c>
    </row>
    <row r="31" spans="1:10" ht="15">
      <c r="A31" s="44" t="s">
        <v>180</v>
      </c>
      <c r="B31" s="45"/>
      <c r="C31" s="44"/>
      <c r="D31" s="45"/>
      <c r="E31" s="45"/>
      <c r="F31" s="49"/>
      <c r="G31" s="49"/>
      <c r="H31" s="47">
        <f>H175</f>
        <v>0</v>
      </c>
      <c r="I31" s="47">
        <f>I175</f>
        <v>0</v>
      </c>
      <c r="J31" s="47">
        <f>J175</f>
        <v>0</v>
      </c>
    </row>
    <row r="32" spans="1:10" ht="15">
      <c r="A32" s="44" t="s">
        <v>181</v>
      </c>
      <c r="B32" s="45"/>
      <c r="C32" s="44"/>
      <c r="D32" s="45"/>
      <c r="E32" s="45"/>
      <c r="F32" s="49"/>
      <c r="G32" s="49"/>
      <c r="H32" s="47">
        <f>H181</f>
        <v>0</v>
      </c>
      <c r="I32" s="47">
        <f>I181</f>
        <v>0</v>
      </c>
      <c r="J32" s="47">
        <f>J181</f>
        <v>0</v>
      </c>
    </row>
    <row r="33" spans="1:10" ht="15">
      <c r="A33" s="44" t="s">
        <v>182</v>
      </c>
      <c r="B33" s="45"/>
      <c r="C33" s="44"/>
      <c r="D33" s="45"/>
      <c r="E33" s="45"/>
      <c r="F33" s="49"/>
      <c r="G33" s="49"/>
      <c r="H33" s="47">
        <f>H186</f>
        <v>0</v>
      </c>
      <c r="I33" s="47">
        <f>I186</f>
        <v>0</v>
      </c>
      <c r="J33" s="47">
        <f>J186</f>
        <v>0</v>
      </c>
    </row>
    <row r="34" spans="1:10" ht="15">
      <c r="A34" s="42" t="s">
        <v>193</v>
      </c>
      <c r="B34" s="23"/>
      <c r="C34" s="19"/>
      <c r="D34" s="23"/>
      <c r="E34" s="23"/>
      <c r="F34" s="28"/>
      <c r="G34" s="28"/>
      <c r="H34" s="27">
        <f>SUM(H26:H33)</f>
        <v>0</v>
      </c>
      <c r="I34" s="27">
        <f>SUM(I26:I33)</f>
        <v>0</v>
      </c>
      <c r="J34" s="27">
        <f>SUM(J26:J33)</f>
        <v>0</v>
      </c>
    </row>
    <row r="35" spans="1:10" ht="15">
      <c r="A35" s="23"/>
      <c r="B35" s="23"/>
      <c r="C35" s="23"/>
      <c r="D35" s="23"/>
      <c r="E35" s="23"/>
      <c r="F35" s="28"/>
      <c r="G35" s="28"/>
      <c r="H35" s="21"/>
      <c r="I35" s="28"/>
      <c r="J35" s="23"/>
    </row>
    <row r="36" spans="1:10" ht="15">
      <c r="A36" s="44" t="s">
        <v>183</v>
      </c>
      <c r="B36" s="45"/>
      <c r="C36" s="44"/>
      <c r="D36" s="45"/>
      <c r="E36" s="45"/>
      <c r="F36" s="49"/>
      <c r="G36" s="49"/>
      <c r="H36" s="47">
        <f>H192</f>
        <v>0</v>
      </c>
      <c r="I36" s="47">
        <f>I192</f>
        <v>0</v>
      </c>
      <c r="J36" s="47">
        <f>J192</f>
        <v>0</v>
      </c>
    </row>
    <row r="37" spans="1:10" ht="15">
      <c r="A37" s="44" t="s">
        <v>184</v>
      </c>
      <c r="B37" s="45"/>
      <c r="C37" s="44"/>
      <c r="D37" s="45"/>
      <c r="E37" s="45"/>
      <c r="F37" s="49"/>
      <c r="G37" s="49"/>
      <c r="H37" s="47">
        <f>H206</f>
        <v>0</v>
      </c>
      <c r="I37" s="47">
        <f>I206</f>
        <v>0</v>
      </c>
      <c r="J37" s="47">
        <f>J206</f>
        <v>0</v>
      </c>
    </row>
    <row r="38" spans="1:10" ht="15">
      <c r="A38" s="44" t="s">
        <v>185</v>
      </c>
      <c r="B38" s="45"/>
      <c r="C38" s="44"/>
      <c r="D38" s="45"/>
      <c r="E38" s="45"/>
      <c r="F38" s="49"/>
      <c r="G38" s="49"/>
      <c r="H38" s="47">
        <f>H211</f>
        <v>0</v>
      </c>
      <c r="I38" s="47">
        <f>I211</f>
        <v>0</v>
      </c>
      <c r="J38" s="47">
        <f>J211</f>
        <v>0</v>
      </c>
    </row>
    <row r="39" spans="1:10" ht="15">
      <c r="A39" s="44" t="s">
        <v>186</v>
      </c>
      <c r="B39" s="43"/>
      <c r="C39" s="44"/>
      <c r="D39" s="43"/>
      <c r="E39" s="43"/>
      <c r="F39" s="46"/>
      <c r="G39" s="46"/>
      <c r="H39" s="47">
        <f>H218</f>
        <v>0</v>
      </c>
      <c r="I39" s="47">
        <f>I218</f>
        <v>0</v>
      </c>
      <c r="J39" s="47">
        <f>J218</f>
        <v>0</v>
      </c>
    </row>
    <row r="40" spans="1:10" ht="15">
      <c r="A40" s="44" t="s">
        <v>187</v>
      </c>
      <c r="B40" s="43"/>
      <c r="C40" s="44"/>
      <c r="D40" s="43"/>
      <c r="E40" s="43"/>
      <c r="F40" s="46"/>
      <c r="G40" s="46"/>
      <c r="H40" s="47">
        <f>H224</f>
        <v>0</v>
      </c>
      <c r="I40" s="47">
        <f>I224</f>
        <v>0</v>
      </c>
      <c r="J40" s="47">
        <f>J224</f>
        <v>0</v>
      </c>
    </row>
    <row r="41" spans="1:10" ht="15">
      <c r="A41" s="44" t="s">
        <v>188</v>
      </c>
      <c r="B41" s="45"/>
      <c r="C41" s="44"/>
      <c r="D41" s="45"/>
      <c r="E41" s="45"/>
      <c r="F41" s="49"/>
      <c r="G41" s="49"/>
      <c r="H41" s="47">
        <f>H230</f>
        <v>0</v>
      </c>
      <c r="I41" s="47">
        <f>I230</f>
        <v>0</v>
      </c>
      <c r="J41" s="47">
        <f>J230</f>
        <v>0</v>
      </c>
    </row>
    <row r="42" spans="1:10" ht="15">
      <c r="A42" s="44" t="s">
        <v>189</v>
      </c>
      <c r="B42" s="45"/>
      <c r="C42" s="44"/>
      <c r="D42" s="45"/>
      <c r="E42" s="45"/>
      <c r="F42" s="49"/>
      <c r="G42" s="49"/>
      <c r="H42" s="47">
        <f>H235</f>
        <v>0</v>
      </c>
      <c r="I42" s="47">
        <f>I235</f>
        <v>0</v>
      </c>
      <c r="J42" s="47">
        <f>J235</f>
        <v>0</v>
      </c>
    </row>
    <row r="43" spans="1:10" ht="15">
      <c r="A43" s="42" t="s">
        <v>194</v>
      </c>
      <c r="B43" s="23"/>
      <c r="C43" s="19"/>
      <c r="D43" s="23"/>
      <c r="E43" s="23"/>
      <c r="F43" s="28"/>
      <c r="G43" s="28"/>
      <c r="H43" s="27">
        <f>SUM(H36:H42)</f>
        <v>0</v>
      </c>
      <c r="I43" s="27">
        <f>SUM(I36:I42)</f>
        <v>0</v>
      </c>
      <c r="J43" s="27">
        <f>SUM(J36:J42)</f>
        <v>0</v>
      </c>
    </row>
    <row r="44" spans="1:10" ht="15">
      <c r="A44" s="23"/>
      <c r="B44" s="23"/>
      <c r="C44" s="23"/>
      <c r="D44" s="23"/>
      <c r="E44" s="23"/>
      <c r="F44" s="28"/>
      <c r="G44" s="28"/>
      <c r="H44" s="21"/>
      <c r="I44" s="28"/>
      <c r="J44" s="23"/>
    </row>
    <row r="45" spans="1:10" ht="15">
      <c r="A45" s="44" t="s">
        <v>190</v>
      </c>
      <c r="B45" s="45"/>
      <c r="C45" s="44"/>
      <c r="D45" s="45"/>
      <c r="E45" s="45"/>
      <c r="F45" s="49"/>
      <c r="G45" s="49"/>
      <c r="H45" s="47">
        <f>H244</f>
        <v>0</v>
      </c>
      <c r="I45" s="47">
        <f>I244</f>
        <v>0</v>
      </c>
      <c r="J45" s="47">
        <f>J244</f>
        <v>0</v>
      </c>
    </row>
    <row r="46" spans="1:10" ht="15">
      <c r="A46" s="42" t="s">
        <v>195</v>
      </c>
      <c r="B46" s="23"/>
      <c r="C46" s="19"/>
      <c r="D46" s="23"/>
      <c r="E46" s="23"/>
      <c r="F46" s="28"/>
      <c r="G46" s="28"/>
      <c r="H46" s="27">
        <f>H244</f>
        <v>0</v>
      </c>
      <c r="I46" s="27">
        <f>I244</f>
        <v>0</v>
      </c>
      <c r="J46" s="27">
        <f>J244</f>
        <v>0</v>
      </c>
    </row>
    <row r="47" spans="1:10" ht="15">
      <c r="A47" s="23"/>
      <c r="B47" s="23"/>
      <c r="C47" s="23"/>
      <c r="D47" s="23"/>
      <c r="E47" s="23"/>
      <c r="F47" s="28"/>
      <c r="G47" s="28"/>
      <c r="H47" s="28"/>
      <c r="I47" s="28"/>
      <c r="J47" s="23"/>
    </row>
    <row r="48" spans="1:10" ht="15">
      <c r="A48" s="44" t="s">
        <v>191</v>
      </c>
      <c r="B48" s="45"/>
      <c r="C48" s="44"/>
      <c r="D48" s="45"/>
      <c r="E48" s="45"/>
      <c r="F48" s="49"/>
      <c r="G48" s="49"/>
      <c r="H48" s="47">
        <f>H274</f>
        <v>0</v>
      </c>
      <c r="I48" s="47">
        <f>I274</f>
        <v>0</v>
      </c>
      <c r="J48" s="47">
        <f>J274</f>
        <v>0</v>
      </c>
    </row>
    <row r="49" spans="1:10" ht="15">
      <c r="A49" s="42" t="s">
        <v>196</v>
      </c>
      <c r="B49" s="23"/>
      <c r="C49" s="19"/>
      <c r="D49" s="23"/>
      <c r="E49" s="23"/>
      <c r="F49" s="28"/>
      <c r="G49" s="28"/>
      <c r="H49" s="27">
        <f>H274</f>
        <v>0</v>
      </c>
      <c r="I49" s="27">
        <f>I274</f>
        <v>0</v>
      </c>
      <c r="J49" s="27">
        <f>J274</f>
        <v>0</v>
      </c>
    </row>
    <row r="50" spans="1:10" ht="15">
      <c r="A50" s="19"/>
      <c r="B50" s="23"/>
      <c r="C50" s="19"/>
      <c r="D50" s="23"/>
      <c r="E50" s="23"/>
      <c r="F50" s="28"/>
      <c r="G50" s="28"/>
      <c r="H50" s="21"/>
      <c r="I50" s="21"/>
      <c r="J50" s="21"/>
    </row>
    <row r="51" spans="1:10" ht="15">
      <c r="A51" s="19" t="s">
        <v>198</v>
      </c>
      <c r="B51" s="23"/>
      <c r="C51" s="19"/>
      <c r="D51" s="23"/>
      <c r="E51" s="23"/>
      <c r="F51" s="28"/>
      <c r="G51" s="28"/>
      <c r="H51" s="21">
        <f>H24+H34+H43+H46+H49</f>
        <v>0</v>
      </c>
      <c r="I51" s="21">
        <f>I24+I34+I43+I46+I49</f>
        <v>0</v>
      </c>
      <c r="J51" s="21">
        <f>J24+J34+J43+J46+J49</f>
        <v>0</v>
      </c>
    </row>
    <row r="52" spans="1:10" ht="15">
      <c r="A52" s="23" t="s">
        <v>197</v>
      </c>
      <c r="B52" s="23"/>
      <c r="C52" s="23"/>
      <c r="D52" s="23"/>
      <c r="E52" s="23"/>
      <c r="F52" s="28"/>
      <c r="G52" s="28"/>
      <c r="H52" s="21">
        <f>H51*0.27</f>
        <v>0</v>
      </c>
      <c r="I52" s="21">
        <f>I51*0.27</f>
        <v>0</v>
      </c>
      <c r="J52" s="21">
        <f>J51*0.27</f>
        <v>0</v>
      </c>
    </row>
    <row r="53" spans="1:10" ht="15">
      <c r="A53" s="13" t="s">
        <v>199</v>
      </c>
      <c r="B53" s="15"/>
      <c r="C53" s="13"/>
      <c r="D53" s="15"/>
      <c r="E53" s="15"/>
      <c r="F53" s="16"/>
      <c r="G53" s="16"/>
      <c r="H53" s="36">
        <f>H51+H52</f>
        <v>0</v>
      </c>
      <c r="I53" s="36">
        <f>I51+I52</f>
        <v>0</v>
      </c>
      <c r="J53" s="37">
        <f>J51+J52</f>
        <v>0</v>
      </c>
    </row>
    <row r="54" spans="1:10" ht="15">
      <c r="A54" s="10"/>
      <c r="B54" s="11"/>
      <c r="C54" s="10"/>
      <c r="D54" s="11"/>
      <c r="E54" s="11"/>
      <c r="F54" s="12"/>
      <c r="G54" s="12"/>
      <c r="H54" s="12"/>
      <c r="I54" s="12"/>
      <c r="J54" s="11"/>
    </row>
    <row r="55" spans="1:10" ht="15">
      <c r="A55" s="10"/>
      <c r="B55" s="11"/>
      <c r="C55" s="10"/>
      <c r="D55" s="11"/>
      <c r="E55" s="11"/>
      <c r="F55" s="12"/>
      <c r="G55" s="12"/>
      <c r="H55" s="12"/>
      <c r="I55" s="12"/>
      <c r="J55" s="11"/>
    </row>
    <row r="57" spans="1:10" ht="30.75" customHeight="1">
      <c r="A57" s="13" t="s">
        <v>167</v>
      </c>
      <c r="B57" s="14"/>
      <c r="C57" s="14"/>
      <c r="D57" s="14" t="s">
        <v>23</v>
      </c>
      <c r="E57" s="14" t="s">
        <v>24</v>
      </c>
      <c r="F57" s="14" t="s">
        <v>25</v>
      </c>
      <c r="G57" s="14" t="s">
        <v>26</v>
      </c>
      <c r="H57" s="14" t="s">
        <v>27</v>
      </c>
      <c r="I57" s="14" t="s">
        <v>28</v>
      </c>
      <c r="J57" s="14" t="s">
        <v>99</v>
      </c>
    </row>
    <row r="58" spans="1:10" ht="38.25">
      <c r="A58" s="50">
        <v>1</v>
      </c>
      <c r="B58" s="48" t="s">
        <v>29</v>
      </c>
      <c r="C58" s="48" t="s">
        <v>30</v>
      </c>
      <c r="D58" s="63">
        <v>253</v>
      </c>
      <c r="E58" s="48" t="s">
        <v>31</v>
      </c>
      <c r="F58" s="52"/>
      <c r="G58" s="52"/>
      <c r="H58" s="47">
        <f aca="true" t="shared" si="0" ref="H58:H74">D58*F58</f>
        <v>0</v>
      </c>
      <c r="I58" s="47">
        <f aca="true" t="shared" si="1" ref="I58:I74">D58*G58</f>
        <v>0</v>
      </c>
      <c r="J58" s="47">
        <f>H58+I58</f>
        <v>0</v>
      </c>
    </row>
    <row r="59" spans="1:10" ht="38.25">
      <c r="A59" s="50">
        <v>2</v>
      </c>
      <c r="B59" s="48" t="s">
        <v>32</v>
      </c>
      <c r="C59" s="53" t="s">
        <v>33</v>
      </c>
      <c r="D59" s="51">
        <v>4.55</v>
      </c>
      <c r="E59" s="48" t="s">
        <v>31</v>
      </c>
      <c r="F59" s="52"/>
      <c r="G59" s="52"/>
      <c r="H59" s="47">
        <f t="shared" si="0"/>
        <v>0</v>
      </c>
      <c r="I59" s="47">
        <f t="shared" si="1"/>
        <v>0</v>
      </c>
      <c r="J59" s="47">
        <f aca="true" t="shared" si="2" ref="J59:J74">H59+I59</f>
        <v>0</v>
      </c>
    </row>
    <row r="60" spans="1:10" ht="25.5">
      <c r="A60" s="50">
        <v>3</v>
      </c>
      <c r="B60" s="48" t="s">
        <v>34</v>
      </c>
      <c r="C60" s="53" t="s">
        <v>35</v>
      </c>
      <c r="D60" s="63">
        <v>2530</v>
      </c>
      <c r="E60" s="48" t="s">
        <v>36</v>
      </c>
      <c r="F60" s="52"/>
      <c r="G60" s="52"/>
      <c r="H60" s="47">
        <f t="shared" si="0"/>
        <v>0</v>
      </c>
      <c r="I60" s="47">
        <f t="shared" si="1"/>
        <v>0</v>
      </c>
      <c r="J60" s="47">
        <f t="shared" si="2"/>
        <v>0</v>
      </c>
    </row>
    <row r="61" spans="1:10" ht="51">
      <c r="A61" s="50">
        <v>4</v>
      </c>
      <c r="B61" s="48" t="s">
        <v>37</v>
      </c>
      <c r="C61" s="53" t="s">
        <v>202</v>
      </c>
      <c r="D61" s="51">
        <v>8</v>
      </c>
      <c r="E61" s="48" t="s">
        <v>31</v>
      </c>
      <c r="F61" s="52"/>
      <c r="G61" s="52"/>
      <c r="H61" s="47">
        <f t="shared" si="0"/>
        <v>0</v>
      </c>
      <c r="I61" s="47">
        <f t="shared" si="1"/>
        <v>0</v>
      </c>
      <c r="J61" s="47">
        <f t="shared" si="2"/>
        <v>0</v>
      </c>
    </row>
    <row r="62" spans="1:10" ht="38.25">
      <c r="A62" s="50">
        <v>5</v>
      </c>
      <c r="B62" s="48" t="s">
        <v>38</v>
      </c>
      <c r="C62" s="53" t="s">
        <v>39</v>
      </c>
      <c r="D62" s="51">
        <v>1.4</v>
      </c>
      <c r="E62" s="48" t="s">
        <v>31</v>
      </c>
      <c r="F62" s="52"/>
      <c r="G62" s="52"/>
      <c r="H62" s="47">
        <f t="shared" si="0"/>
        <v>0</v>
      </c>
      <c r="I62" s="47">
        <f t="shared" si="1"/>
        <v>0</v>
      </c>
      <c r="J62" s="47">
        <f t="shared" si="2"/>
        <v>0</v>
      </c>
    </row>
    <row r="63" spans="1:10" ht="51">
      <c r="A63" s="50">
        <v>6</v>
      </c>
      <c r="B63" s="48" t="s">
        <v>40</v>
      </c>
      <c r="C63" s="53" t="s">
        <v>41</v>
      </c>
      <c r="D63" s="51">
        <v>4.6</v>
      </c>
      <c r="E63" s="48" t="s">
        <v>31</v>
      </c>
      <c r="F63" s="52"/>
      <c r="G63" s="52"/>
      <c r="H63" s="47">
        <f t="shared" si="0"/>
        <v>0</v>
      </c>
      <c r="I63" s="47">
        <f t="shared" si="1"/>
        <v>0</v>
      </c>
      <c r="J63" s="47">
        <f t="shared" si="2"/>
        <v>0</v>
      </c>
    </row>
    <row r="64" spans="1:10" ht="38.25">
      <c r="A64" s="50">
        <v>7</v>
      </c>
      <c r="B64" s="48" t="s">
        <v>42</v>
      </c>
      <c r="C64" s="53" t="s">
        <v>43</v>
      </c>
      <c r="D64" s="51">
        <v>556</v>
      </c>
      <c r="E64" s="48" t="s">
        <v>31</v>
      </c>
      <c r="F64" s="52"/>
      <c r="G64" s="52"/>
      <c r="H64" s="47">
        <f t="shared" si="0"/>
        <v>0</v>
      </c>
      <c r="I64" s="47">
        <f t="shared" si="1"/>
        <v>0</v>
      </c>
      <c r="J64" s="47">
        <f t="shared" si="2"/>
        <v>0</v>
      </c>
    </row>
    <row r="65" spans="1:10" ht="25.5">
      <c r="A65" s="50">
        <v>8</v>
      </c>
      <c r="B65" s="48" t="s">
        <v>44</v>
      </c>
      <c r="C65" s="53" t="s">
        <v>45</v>
      </c>
      <c r="D65" s="63">
        <v>2530</v>
      </c>
      <c r="E65" s="48" t="s">
        <v>36</v>
      </c>
      <c r="F65" s="52"/>
      <c r="G65" s="52"/>
      <c r="H65" s="47">
        <f t="shared" si="0"/>
        <v>0</v>
      </c>
      <c r="I65" s="47">
        <f t="shared" si="1"/>
        <v>0</v>
      </c>
      <c r="J65" s="47">
        <f t="shared" si="2"/>
        <v>0</v>
      </c>
    </row>
    <row r="66" spans="1:10" ht="25.5">
      <c r="A66" s="50">
        <v>9</v>
      </c>
      <c r="B66" s="48" t="s">
        <v>46</v>
      </c>
      <c r="C66" s="53" t="s">
        <v>47</v>
      </c>
      <c r="D66" s="51">
        <v>228</v>
      </c>
      <c r="E66" s="48" t="s">
        <v>36</v>
      </c>
      <c r="F66" s="52"/>
      <c r="G66" s="52"/>
      <c r="H66" s="47">
        <f t="shared" si="0"/>
        <v>0</v>
      </c>
      <c r="I66" s="47">
        <f t="shared" si="1"/>
        <v>0</v>
      </c>
      <c r="J66" s="47">
        <f t="shared" si="2"/>
        <v>0</v>
      </c>
    </row>
    <row r="67" spans="1:10" ht="38.25">
      <c r="A67" s="50">
        <v>10</v>
      </c>
      <c r="B67" s="48" t="s">
        <v>48</v>
      </c>
      <c r="C67" s="53" t="s">
        <v>49</v>
      </c>
      <c r="D67" s="51">
        <v>60</v>
      </c>
      <c r="E67" s="48" t="s">
        <v>36</v>
      </c>
      <c r="F67" s="52"/>
      <c r="G67" s="52"/>
      <c r="H67" s="47">
        <f t="shared" si="0"/>
        <v>0</v>
      </c>
      <c r="I67" s="47">
        <f t="shared" si="1"/>
        <v>0</v>
      </c>
      <c r="J67" s="47">
        <f t="shared" si="2"/>
        <v>0</v>
      </c>
    </row>
    <row r="68" spans="1:10" ht="28.5">
      <c r="A68" s="50">
        <v>11</v>
      </c>
      <c r="B68" s="48" t="s">
        <v>50</v>
      </c>
      <c r="C68" s="53" t="s">
        <v>203</v>
      </c>
      <c r="D68" s="51">
        <v>145</v>
      </c>
      <c r="E68" s="48" t="s">
        <v>31</v>
      </c>
      <c r="F68" s="52"/>
      <c r="G68" s="52"/>
      <c r="H68" s="47">
        <f t="shared" si="0"/>
        <v>0</v>
      </c>
      <c r="I68" s="47">
        <f t="shared" si="1"/>
        <v>0</v>
      </c>
      <c r="J68" s="47">
        <f t="shared" si="2"/>
        <v>0</v>
      </c>
    </row>
    <row r="69" spans="1:10" ht="38.25">
      <c r="A69" s="50">
        <v>12</v>
      </c>
      <c r="B69" s="48" t="s">
        <v>51</v>
      </c>
      <c r="C69" s="53" t="s">
        <v>52</v>
      </c>
      <c r="D69" s="51">
        <v>19.1</v>
      </c>
      <c r="E69" s="48" t="s">
        <v>31</v>
      </c>
      <c r="F69" s="52"/>
      <c r="G69" s="52"/>
      <c r="H69" s="47">
        <f t="shared" si="0"/>
        <v>0</v>
      </c>
      <c r="I69" s="47">
        <f t="shared" si="1"/>
        <v>0</v>
      </c>
      <c r="J69" s="47">
        <f t="shared" si="2"/>
        <v>0</v>
      </c>
    </row>
    <row r="70" spans="1:10" ht="38.25">
      <c r="A70" s="50">
        <v>13</v>
      </c>
      <c r="B70" s="48" t="s">
        <v>53</v>
      </c>
      <c r="C70" s="53" t="s">
        <v>54</v>
      </c>
      <c r="D70" s="51">
        <v>60</v>
      </c>
      <c r="E70" s="48" t="s">
        <v>31</v>
      </c>
      <c r="F70" s="52"/>
      <c r="G70" s="52"/>
      <c r="H70" s="47">
        <f t="shared" si="0"/>
        <v>0</v>
      </c>
      <c r="I70" s="47">
        <f t="shared" si="1"/>
        <v>0</v>
      </c>
      <c r="J70" s="47">
        <f t="shared" si="2"/>
        <v>0</v>
      </c>
    </row>
    <row r="71" spans="1:10" ht="38.25">
      <c r="A71" s="50">
        <v>14</v>
      </c>
      <c r="B71" s="48" t="s">
        <v>55</v>
      </c>
      <c r="C71" s="53" t="s">
        <v>56</v>
      </c>
      <c r="D71" s="51">
        <v>180</v>
      </c>
      <c r="E71" s="48" t="s">
        <v>31</v>
      </c>
      <c r="F71" s="52"/>
      <c r="G71" s="52"/>
      <c r="H71" s="47">
        <f t="shared" si="0"/>
        <v>0</v>
      </c>
      <c r="I71" s="47">
        <f t="shared" si="1"/>
        <v>0</v>
      </c>
      <c r="J71" s="47">
        <f t="shared" si="2"/>
        <v>0</v>
      </c>
    </row>
    <row r="72" spans="1:10" ht="25.5">
      <c r="A72" s="50">
        <v>15</v>
      </c>
      <c r="B72" s="48" t="s">
        <v>57</v>
      </c>
      <c r="C72" s="53" t="s">
        <v>58</v>
      </c>
      <c r="D72" s="63">
        <v>2530</v>
      </c>
      <c r="E72" s="48" t="s">
        <v>36</v>
      </c>
      <c r="F72" s="52"/>
      <c r="G72" s="52"/>
      <c r="H72" s="47">
        <f t="shared" si="0"/>
        <v>0</v>
      </c>
      <c r="I72" s="47">
        <f t="shared" si="1"/>
        <v>0</v>
      </c>
      <c r="J72" s="47">
        <f t="shared" si="2"/>
        <v>0</v>
      </c>
    </row>
    <row r="73" spans="1:10" ht="15">
      <c r="A73" s="50">
        <v>16</v>
      </c>
      <c r="B73" s="48" t="s">
        <v>59</v>
      </c>
      <c r="C73" s="53" t="s">
        <v>60</v>
      </c>
      <c r="D73" s="51">
        <v>240</v>
      </c>
      <c r="E73" s="48" t="s">
        <v>31</v>
      </c>
      <c r="F73" s="52"/>
      <c r="G73" s="52"/>
      <c r="H73" s="47">
        <f t="shared" si="0"/>
        <v>0</v>
      </c>
      <c r="I73" s="47">
        <f t="shared" si="1"/>
        <v>0</v>
      </c>
      <c r="J73" s="47">
        <f t="shared" si="2"/>
        <v>0</v>
      </c>
    </row>
    <row r="74" spans="1:10" ht="28.5">
      <c r="A74" s="50">
        <v>17</v>
      </c>
      <c r="B74" s="48" t="s">
        <v>61</v>
      </c>
      <c r="C74" s="53" t="s">
        <v>204</v>
      </c>
      <c r="D74" s="51">
        <v>20</v>
      </c>
      <c r="E74" s="48" t="s">
        <v>6</v>
      </c>
      <c r="F74" s="52"/>
      <c r="G74" s="52"/>
      <c r="H74" s="47">
        <f t="shared" si="0"/>
        <v>0</v>
      </c>
      <c r="I74" s="47">
        <f t="shared" si="1"/>
        <v>0</v>
      </c>
      <c r="J74" s="47">
        <f t="shared" si="2"/>
        <v>0</v>
      </c>
    </row>
    <row r="75" spans="1:10" ht="15">
      <c r="A75" s="13" t="s">
        <v>66</v>
      </c>
      <c r="B75" s="15"/>
      <c r="C75" s="15"/>
      <c r="D75" s="15"/>
      <c r="E75" s="15"/>
      <c r="F75" s="16"/>
      <c r="G75" s="16"/>
      <c r="H75" s="17">
        <f>SUM(H58:H74)</f>
        <v>0</v>
      </c>
      <c r="I75" s="17">
        <f>SUM(I58:I74)</f>
        <v>0</v>
      </c>
      <c r="J75" s="17">
        <f>SUM(J58:J74)</f>
        <v>0</v>
      </c>
    </row>
    <row r="78" spans="1:10" ht="27" customHeight="1">
      <c r="A78" s="13" t="s">
        <v>168</v>
      </c>
      <c r="B78" s="15"/>
      <c r="C78" s="15"/>
      <c r="D78" s="14" t="s">
        <v>23</v>
      </c>
      <c r="E78" s="14" t="s">
        <v>24</v>
      </c>
      <c r="F78" s="14" t="s">
        <v>25</v>
      </c>
      <c r="G78" s="14" t="s">
        <v>26</v>
      </c>
      <c r="H78" s="14" t="s">
        <v>27</v>
      </c>
      <c r="I78" s="14" t="s">
        <v>28</v>
      </c>
      <c r="J78" s="14" t="s">
        <v>99</v>
      </c>
    </row>
    <row r="79" spans="1:10" ht="38.25">
      <c r="A79" s="50">
        <v>1</v>
      </c>
      <c r="B79" s="48" t="s">
        <v>62</v>
      </c>
      <c r="C79" s="53" t="s">
        <v>63</v>
      </c>
      <c r="D79" s="51">
        <v>140</v>
      </c>
      <c r="E79" s="48" t="s">
        <v>1</v>
      </c>
      <c r="F79" s="52"/>
      <c r="G79" s="52"/>
      <c r="H79" s="47">
        <f>D79*F79</f>
        <v>0</v>
      </c>
      <c r="I79" s="47">
        <f>D79*G79</f>
        <v>0</v>
      </c>
      <c r="J79" s="47">
        <f>H79+I79</f>
        <v>0</v>
      </c>
    </row>
    <row r="80" spans="1:10" ht="25.5">
      <c r="A80" s="50">
        <v>2</v>
      </c>
      <c r="B80" s="48" t="s">
        <v>64</v>
      </c>
      <c r="C80" s="53" t="s">
        <v>65</v>
      </c>
      <c r="D80" s="51">
        <v>4</v>
      </c>
      <c r="E80" s="48" t="s">
        <v>6</v>
      </c>
      <c r="F80" s="52"/>
      <c r="G80" s="52"/>
      <c r="H80" s="47">
        <f>D80*F80</f>
        <v>0</v>
      </c>
      <c r="I80" s="47">
        <f>D80*G80</f>
        <v>0</v>
      </c>
      <c r="J80" s="47">
        <f>H80+I80</f>
        <v>0</v>
      </c>
    </row>
    <row r="81" spans="1:10" ht="15">
      <c r="A81" s="13" t="s">
        <v>66</v>
      </c>
      <c r="B81" s="15"/>
      <c r="C81" s="15"/>
      <c r="D81" s="15"/>
      <c r="E81" s="15"/>
      <c r="F81" s="16"/>
      <c r="G81" s="16"/>
      <c r="H81" s="17">
        <f>SUM(H79:H80)</f>
        <v>0</v>
      </c>
      <c r="I81" s="17">
        <f>SUM(I79:I80)</f>
        <v>0</v>
      </c>
      <c r="J81" s="17">
        <f>SUM(J79:J80)</f>
        <v>0</v>
      </c>
    </row>
    <row r="84" spans="1:10" ht="33" customHeight="1">
      <c r="A84" s="13" t="s">
        <v>169</v>
      </c>
      <c r="B84" s="15"/>
      <c r="C84" s="15"/>
      <c r="D84" s="14" t="s">
        <v>23</v>
      </c>
      <c r="E84" s="14" t="s">
        <v>24</v>
      </c>
      <c r="F84" s="14" t="s">
        <v>25</v>
      </c>
      <c r="G84" s="14" t="s">
        <v>26</v>
      </c>
      <c r="H84" s="14" t="s">
        <v>27</v>
      </c>
      <c r="I84" s="14" t="s">
        <v>28</v>
      </c>
      <c r="J84" s="14" t="s">
        <v>99</v>
      </c>
    </row>
    <row r="85" spans="1:10" ht="51">
      <c r="A85" s="50">
        <v>1</v>
      </c>
      <c r="B85" s="48" t="s">
        <v>67</v>
      </c>
      <c r="C85" s="53" t="s">
        <v>68</v>
      </c>
      <c r="D85" s="51">
        <v>2</v>
      </c>
      <c r="E85" s="48" t="s">
        <v>1</v>
      </c>
      <c r="F85" s="52"/>
      <c r="G85" s="52"/>
      <c r="H85" s="47">
        <f aca="true" t="shared" si="3" ref="H85:H96">D85*F85</f>
        <v>0</v>
      </c>
      <c r="I85" s="47">
        <f aca="true" t="shared" si="4" ref="I85:I96">D85*G85</f>
        <v>0</v>
      </c>
      <c r="J85" s="47">
        <f aca="true" t="shared" si="5" ref="J85:J96">H85+I85</f>
        <v>0</v>
      </c>
    </row>
    <row r="86" spans="1:10" ht="63.75">
      <c r="A86" s="50">
        <v>2</v>
      </c>
      <c r="B86" s="48" t="s">
        <v>69</v>
      </c>
      <c r="C86" s="54" t="s">
        <v>70</v>
      </c>
      <c r="D86" s="51">
        <v>30</v>
      </c>
      <c r="E86" s="48" t="s">
        <v>1</v>
      </c>
      <c r="F86" s="52"/>
      <c r="G86" s="52"/>
      <c r="H86" s="47">
        <f t="shared" si="3"/>
        <v>0</v>
      </c>
      <c r="I86" s="47">
        <f t="shared" si="4"/>
        <v>0</v>
      </c>
      <c r="J86" s="47">
        <f t="shared" si="5"/>
        <v>0</v>
      </c>
    </row>
    <row r="87" spans="1:10" ht="63.75">
      <c r="A87" s="50">
        <v>3</v>
      </c>
      <c r="B87" s="48" t="s">
        <v>71</v>
      </c>
      <c r="C87" s="53" t="s">
        <v>230</v>
      </c>
      <c r="D87" s="51">
        <v>2</v>
      </c>
      <c r="E87" s="48" t="s">
        <v>6</v>
      </c>
      <c r="F87" s="52"/>
      <c r="G87" s="52"/>
      <c r="H87" s="47">
        <f t="shared" si="3"/>
        <v>0</v>
      </c>
      <c r="I87" s="47">
        <f t="shared" si="4"/>
        <v>0</v>
      </c>
      <c r="J87" s="47">
        <f t="shared" si="5"/>
        <v>0</v>
      </c>
    </row>
    <row r="88" spans="1:10" ht="51">
      <c r="A88" s="50">
        <v>4</v>
      </c>
      <c r="B88" s="48" t="s">
        <v>72</v>
      </c>
      <c r="C88" s="53" t="s">
        <v>73</v>
      </c>
      <c r="D88" s="51">
        <v>2</v>
      </c>
      <c r="E88" s="48" t="s">
        <v>6</v>
      </c>
      <c r="F88" s="52"/>
      <c r="G88" s="52"/>
      <c r="H88" s="47">
        <f t="shared" si="3"/>
        <v>0</v>
      </c>
      <c r="I88" s="47">
        <f t="shared" si="4"/>
        <v>0</v>
      </c>
      <c r="J88" s="47">
        <f t="shared" si="5"/>
        <v>0</v>
      </c>
    </row>
    <row r="89" spans="1:10" ht="51">
      <c r="A89" s="50">
        <v>5</v>
      </c>
      <c r="B89" s="48" t="s">
        <v>74</v>
      </c>
      <c r="C89" s="53" t="s">
        <v>75</v>
      </c>
      <c r="D89" s="51">
        <v>2</v>
      </c>
      <c r="E89" s="48" t="s">
        <v>6</v>
      </c>
      <c r="F89" s="52"/>
      <c r="G89" s="52"/>
      <c r="H89" s="47">
        <f t="shared" si="3"/>
        <v>0</v>
      </c>
      <c r="I89" s="47">
        <f t="shared" si="4"/>
        <v>0</v>
      </c>
      <c r="J89" s="47">
        <f t="shared" si="5"/>
        <v>0</v>
      </c>
    </row>
    <row r="90" spans="1:10" ht="38.25">
      <c r="A90" s="50">
        <v>6</v>
      </c>
      <c r="B90" s="48" t="s">
        <v>76</v>
      </c>
      <c r="C90" s="53" t="s">
        <v>77</v>
      </c>
      <c r="D90" s="51">
        <v>2</v>
      </c>
      <c r="E90" s="48" t="s">
        <v>6</v>
      </c>
      <c r="F90" s="52"/>
      <c r="G90" s="52"/>
      <c r="H90" s="47">
        <f t="shared" si="3"/>
        <v>0</v>
      </c>
      <c r="I90" s="47">
        <f t="shared" si="4"/>
        <v>0</v>
      </c>
      <c r="J90" s="47">
        <f t="shared" si="5"/>
        <v>0</v>
      </c>
    </row>
    <row r="91" spans="1:10" ht="25.5">
      <c r="A91" s="50">
        <v>7</v>
      </c>
      <c r="B91" s="48" t="s">
        <v>78</v>
      </c>
      <c r="C91" s="53" t="s">
        <v>79</v>
      </c>
      <c r="D91" s="51">
        <v>2</v>
      </c>
      <c r="E91" s="48" t="s">
        <v>6</v>
      </c>
      <c r="F91" s="52"/>
      <c r="G91" s="52"/>
      <c r="H91" s="47">
        <f t="shared" si="3"/>
        <v>0</v>
      </c>
      <c r="I91" s="47">
        <f t="shared" si="4"/>
        <v>0</v>
      </c>
      <c r="J91" s="47">
        <f t="shared" si="5"/>
        <v>0</v>
      </c>
    </row>
    <row r="92" spans="1:10" ht="25.5">
      <c r="A92" s="50">
        <v>8</v>
      </c>
      <c r="B92" s="48" t="s">
        <v>80</v>
      </c>
      <c r="C92" s="53" t="s">
        <v>81</v>
      </c>
      <c r="D92" s="51">
        <v>1</v>
      </c>
      <c r="E92" s="48" t="s">
        <v>36</v>
      </c>
      <c r="F92" s="52"/>
      <c r="G92" s="52"/>
      <c r="H92" s="47">
        <f t="shared" si="3"/>
        <v>0</v>
      </c>
      <c r="I92" s="47">
        <f t="shared" si="4"/>
        <v>0</v>
      </c>
      <c r="J92" s="47">
        <f t="shared" si="5"/>
        <v>0</v>
      </c>
    </row>
    <row r="93" spans="1:10" ht="15">
      <c r="A93" s="50">
        <v>9</v>
      </c>
      <c r="B93" s="48" t="s">
        <v>82</v>
      </c>
      <c r="C93" s="53" t="s">
        <v>83</v>
      </c>
      <c r="D93" s="51">
        <v>2</v>
      </c>
      <c r="E93" s="48" t="s">
        <v>6</v>
      </c>
      <c r="F93" s="52"/>
      <c r="G93" s="52"/>
      <c r="H93" s="47">
        <f t="shared" si="3"/>
        <v>0</v>
      </c>
      <c r="I93" s="47">
        <f t="shared" si="4"/>
        <v>0</v>
      </c>
      <c r="J93" s="47">
        <f t="shared" si="5"/>
        <v>0</v>
      </c>
    </row>
    <row r="94" spans="1:10" ht="15">
      <c r="A94" s="50">
        <v>10</v>
      </c>
      <c r="B94" s="48" t="s">
        <v>82</v>
      </c>
      <c r="C94" s="53" t="s">
        <v>84</v>
      </c>
      <c r="D94" s="51">
        <v>2</v>
      </c>
      <c r="E94" s="48" t="s">
        <v>6</v>
      </c>
      <c r="F94" s="52"/>
      <c r="G94" s="52"/>
      <c r="H94" s="47">
        <f t="shared" si="3"/>
        <v>0</v>
      </c>
      <c r="I94" s="47">
        <f t="shared" si="4"/>
        <v>0</v>
      </c>
      <c r="J94" s="47">
        <f t="shared" si="5"/>
        <v>0</v>
      </c>
    </row>
    <row r="95" spans="1:10" ht="51">
      <c r="A95" s="50">
        <v>11</v>
      </c>
      <c r="B95" s="48" t="s">
        <v>85</v>
      </c>
      <c r="C95" s="53" t="s">
        <v>86</v>
      </c>
      <c r="D95" s="51">
        <v>183</v>
      </c>
      <c r="E95" s="48" t="s">
        <v>1</v>
      </c>
      <c r="F95" s="52"/>
      <c r="G95" s="52"/>
      <c r="H95" s="47">
        <f t="shared" si="3"/>
        <v>0</v>
      </c>
      <c r="I95" s="47">
        <f t="shared" si="4"/>
        <v>0</v>
      </c>
      <c r="J95" s="47">
        <f t="shared" si="5"/>
        <v>0</v>
      </c>
    </row>
    <row r="96" spans="1:10" ht="38.25">
      <c r="A96" s="50">
        <v>12</v>
      </c>
      <c r="B96" s="48" t="s">
        <v>87</v>
      </c>
      <c r="C96" s="53" t="s">
        <v>88</v>
      </c>
      <c r="D96" s="51">
        <v>2</v>
      </c>
      <c r="E96" s="48" t="s">
        <v>6</v>
      </c>
      <c r="F96" s="52"/>
      <c r="G96" s="52"/>
      <c r="H96" s="47">
        <f t="shared" si="3"/>
        <v>0</v>
      </c>
      <c r="I96" s="47">
        <f t="shared" si="4"/>
        <v>0</v>
      </c>
      <c r="J96" s="47">
        <f t="shared" si="5"/>
        <v>0</v>
      </c>
    </row>
    <row r="97" spans="1:10" ht="15">
      <c r="A97" s="13" t="s">
        <v>66</v>
      </c>
      <c r="B97" s="15"/>
      <c r="C97" s="15"/>
      <c r="D97" s="15"/>
      <c r="E97" s="15"/>
      <c r="F97" s="16"/>
      <c r="G97" s="16"/>
      <c r="H97" s="17">
        <f>SUM(H85:H96)</f>
        <v>0</v>
      </c>
      <c r="I97" s="17">
        <f>SUM(I85:I96)</f>
        <v>0</v>
      </c>
      <c r="J97" s="17">
        <f>SUM(J85:J96)</f>
        <v>0</v>
      </c>
    </row>
    <row r="100" spans="1:10" ht="27.75" customHeight="1">
      <c r="A100" s="18" t="s">
        <v>170</v>
      </c>
      <c r="B100" s="15"/>
      <c r="C100" s="15"/>
      <c r="D100" s="15" t="s">
        <v>23</v>
      </c>
      <c r="E100" s="15" t="s">
        <v>24</v>
      </c>
      <c r="F100" s="16" t="s">
        <v>25</v>
      </c>
      <c r="G100" s="16" t="s">
        <v>26</v>
      </c>
      <c r="H100" s="16" t="s">
        <v>27</v>
      </c>
      <c r="I100" s="16" t="s">
        <v>28</v>
      </c>
      <c r="J100" s="16" t="s">
        <v>99</v>
      </c>
    </row>
    <row r="101" spans="1:10" ht="38.25">
      <c r="A101" s="50">
        <v>1</v>
      </c>
      <c r="B101" s="48" t="s">
        <v>89</v>
      </c>
      <c r="C101" s="53" t="s">
        <v>90</v>
      </c>
      <c r="D101" s="63">
        <v>471</v>
      </c>
      <c r="E101" s="48" t="s">
        <v>31</v>
      </c>
      <c r="F101" s="52"/>
      <c r="G101" s="52"/>
      <c r="H101" s="47">
        <f aca="true" t="shared" si="6" ref="H101:H106">D101*F101</f>
        <v>0</v>
      </c>
      <c r="I101" s="47">
        <f aca="true" t="shared" si="7" ref="I101:I106">D101*G101</f>
        <v>0</v>
      </c>
      <c r="J101" s="47">
        <f aca="true" t="shared" si="8" ref="J101:J106">H101+I101</f>
        <v>0</v>
      </c>
    </row>
    <row r="102" spans="1:10" ht="38.25">
      <c r="A102" s="50">
        <v>2</v>
      </c>
      <c r="B102" s="48" t="s">
        <v>89</v>
      </c>
      <c r="C102" s="53" t="s">
        <v>91</v>
      </c>
      <c r="D102" s="63">
        <v>0</v>
      </c>
      <c r="E102" s="48" t="s">
        <v>31</v>
      </c>
      <c r="F102" s="52"/>
      <c r="G102" s="52"/>
      <c r="H102" s="47">
        <f t="shared" si="6"/>
        <v>0</v>
      </c>
      <c r="I102" s="47">
        <f t="shared" si="7"/>
        <v>0</v>
      </c>
      <c r="J102" s="47">
        <f t="shared" si="8"/>
        <v>0</v>
      </c>
    </row>
    <row r="103" spans="1:10" ht="65.25">
      <c r="A103" s="50">
        <v>3</v>
      </c>
      <c r="B103" s="48" t="s">
        <v>92</v>
      </c>
      <c r="C103" s="54" t="s">
        <v>205</v>
      </c>
      <c r="D103" s="51">
        <v>2.2</v>
      </c>
      <c r="E103" s="48" t="s">
        <v>31</v>
      </c>
      <c r="F103" s="52"/>
      <c r="G103" s="52"/>
      <c r="H103" s="47">
        <f t="shared" si="6"/>
        <v>0</v>
      </c>
      <c r="I103" s="47">
        <f t="shared" si="7"/>
        <v>0</v>
      </c>
      <c r="J103" s="47">
        <f t="shared" si="8"/>
        <v>0</v>
      </c>
    </row>
    <row r="104" spans="1:10" ht="25.5">
      <c r="A104" s="50">
        <v>4</v>
      </c>
      <c r="B104" s="48" t="s">
        <v>93</v>
      </c>
      <c r="C104" s="53" t="s">
        <v>94</v>
      </c>
      <c r="D104" s="63">
        <v>0</v>
      </c>
      <c r="E104" s="48" t="s">
        <v>31</v>
      </c>
      <c r="F104" s="52"/>
      <c r="G104" s="52"/>
      <c r="H104" s="47">
        <f t="shared" si="6"/>
        <v>0</v>
      </c>
      <c r="I104" s="47">
        <f t="shared" si="7"/>
        <v>0</v>
      </c>
      <c r="J104" s="47">
        <f t="shared" si="8"/>
        <v>0</v>
      </c>
    </row>
    <row r="105" spans="1:10" ht="25.5">
      <c r="A105" s="50">
        <v>5</v>
      </c>
      <c r="B105" s="48" t="s">
        <v>95</v>
      </c>
      <c r="C105" s="53" t="s">
        <v>96</v>
      </c>
      <c r="D105" s="51">
        <v>19.5</v>
      </c>
      <c r="E105" s="48" t="s">
        <v>31</v>
      </c>
      <c r="F105" s="52"/>
      <c r="G105" s="52"/>
      <c r="H105" s="47">
        <f t="shared" si="6"/>
        <v>0</v>
      </c>
      <c r="I105" s="47">
        <f t="shared" si="7"/>
        <v>0</v>
      </c>
      <c r="J105" s="47">
        <f t="shared" si="8"/>
        <v>0</v>
      </c>
    </row>
    <row r="106" spans="1:10" ht="25.5">
      <c r="A106" s="50">
        <v>6</v>
      </c>
      <c r="B106" s="48" t="s">
        <v>97</v>
      </c>
      <c r="C106" s="53" t="s">
        <v>98</v>
      </c>
      <c r="D106" s="51">
        <v>112</v>
      </c>
      <c r="E106" s="48" t="s">
        <v>36</v>
      </c>
      <c r="F106" s="52"/>
      <c r="G106" s="52"/>
      <c r="H106" s="47">
        <f t="shared" si="6"/>
        <v>0</v>
      </c>
      <c r="I106" s="47">
        <f t="shared" si="7"/>
        <v>0</v>
      </c>
      <c r="J106" s="47">
        <f t="shared" si="8"/>
        <v>0</v>
      </c>
    </row>
    <row r="107" spans="1:10" ht="15">
      <c r="A107" s="13" t="s">
        <v>66</v>
      </c>
      <c r="B107" s="15"/>
      <c r="C107" s="15"/>
      <c r="D107" s="15"/>
      <c r="E107" s="15"/>
      <c r="F107" s="16"/>
      <c r="G107" s="16"/>
      <c r="H107" s="17">
        <f>SUM(H101:H106)</f>
        <v>0</v>
      </c>
      <c r="I107" s="17">
        <f>SUM(I101:I106)</f>
        <v>0</v>
      </c>
      <c r="J107" s="17">
        <f>SUM(J101:J106)</f>
        <v>0</v>
      </c>
    </row>
    <row r="110" spans="1:10" ht="26.25" customHeight="1">
      <c r="A110" s="18" t="s">
        <v>171</v>
      </c>
      <c r="B110" s="15"/>
      <c r="C110" s="15"/>
      <c r="D110" s="15" t="s">
        <v>23</v>
      </c>
      <c r="E110" s="15" t="s">
        <v>24</v>
      </c>
      <c r="F110" s="16" t="s">
        <v>25</v>
      </c>
      <c r="G110" s="16" t="s">
        <v>26</v>
      </c>
      <c r="H110" s="16" t="s">
        <v>27</v>
      </c>
      <c r="I110" s="16" t="s">
        <v>28</v>
      </c>
      <c r="J110" s="16" t="s">
        <v>99</v>
      </c>
    </row>
    <row r="111" spans="1:10" ht="51">
      <c r="A111" s="50">
        <v>1</v>
      </c>
      <c r="B111" s="48" t="s">
        <v>100</v>
      </c>
      <c r="C111" s="53" t="s">
        <v>101</v>
      </c>
      <c r="D111" s="51">
        <v>697</v>
      </c>
      <c r="E111" s="48" t="s">
        <v>1</v>
      </c>
      <c r="F111" s="52"/>
      <c r="G111" s="52"/>
      <c r="H111" s="51">
        <f>ROUND(D111*F111,0)</f>
        <v>0</v>
      </c>
      <c r="I111" s="51">
        <f>ROUND(D111*G111,0)</f>
        <v>0</v>
      </c>
      <c r="J111" s="47">
        <f>H111+I111</f>
        <v>0</v>
      </c>
    </row>
    <row r="112" spans="1:10" ht="51">
      <c r="A112" s="50">
        <v>2</v>
      </c>
      <c r="B112" s="48" t="s">
        <v>102</v>
      </c>
      <c r="C112" s="53" t="s">
        <v>103</v>
      </c>
      <c r="D112" s="63">
        <v>0</v>
      </c>
      <c r="E112" s="48" t="s">
        <v>36</v>
      </c>
      <c r="F112" s="52"/>
      <c r="G112" s="52"/>
      <c r="H112" s="51">
        <f>ROUND(D112*F112,0)</f>
        <v>0</v>
      </c>
      <c r="I112" s="51">
        <f>ROUND(D112*G112,0)</f>
        <v>0</v>
      </c>
      <c r="J112" s="47">
        <f>H112+I112</f>
        <v>0</v>
      </c>
    </row>
    <row r="113" spans="1:10" ht="15">
      <c r="A113" s="13" t="s">
        <v>66</v>
      </c>
      <c r="B113" s="15"/>
      <c r="C113" s="15"/>
      <c r="D113" s="15"/>
      <c r="E113" s="15"/>
      <c r="F113" s="16"/>
      <c r="G113" s="16"/>
      <c r="H113" s="17">
        <f>SUM(H111:H112)</f>
        <v>0</v>
      </c>
      <c r="I113" s="17">
        <f>SUM(I111:I112)</f>
        <v>0</v>
      </c>
      <c r="J113" s="17">
        <f>SUM(J111:J112)</f>
        <v>0</v>
      </c>
    </row>
    <row r="116" spans="1:10" ht="24.75" customHeight="1">
      <c r="A116" s="18" t="s">
        <v>172</v>
      </c>
      <c r="B116" s="15"/>
      <c r="C116" s="15"/>
      <c r="D116" s="15" t="s">
        <v>23</v>
      </c>
      <c r="E116" s="15" t="s">
        <v>24</v>
      </c>
      <c r="F116" s="16" t="s">
        <v>25</v>
      </c>
      <c r="G116" s="16" t="s">
        <v>26</v>
      </c>
      <c r="H116" s="16" t="s">
        <v>27</v>
      </c>
      <c r="I116" s="16" t="s">
        <v>28</v>
      </c>
      <c r="J116" s="16" t="s">
        <v>99</v>
      </c>
    </row>
    <row r="117" spans="1:10" ht="89.25">
      <c r="A117" s="50">
        <v>1</v>
      </c>
      <c r="B117" s="48" t="s">
        <v>104</v>
      </c>
      <c r="C117" s="54" t="s">
        <v>105</v>
      </c>
      <c r="D117" s="63">
        <v>75.7</v>
      </c>
      <c r="E117" s="48" t="s">
        <v>31</v>
      </c>
      <c r="F117" s="52"/>
      <c r="G117" s="52"/>
      <c r="H117" s="51">
        <f>ROUND(D117*F117,0)</f>
        <v>0</v>
      </c>
      <c r="I117" s="51">
        <f>ROUND(D117*G117,0)</f>
        <v>0</v>
      </c>
      <c r="J117" s="47">
        <f>H117+I117</f>
        <v>0</v>
      </c>
    </row>
    <row r="118" spans="1:10" ht="76.5">
      <c r="A118" s="50">
        <v>2</v>
      </c>
      <c r="B118" s="48" t="s">
        <v>106</v>
      </c>
      <c r="C118" s="54" t="s">
        <v>107</v>
      </c>
      <c r="D118" s="63">
        <v>61.8</v>
      </c>
      <c r="E118" s="48" t="s">
        <v>31</v>
      </c>
      <c r="F118" s="52"/>
      <c r="G118" s="52"/>
      <c r="H118" s="51">
        <f>ROUND(D118*F118,0)</f>
        <v>0</v>
      </c>
      <c r="I118" s="51">
        <f>ROUND(D118*G118,0)</f>
        <v>0</v>
      </c>
      <c r="J118" s="47">
        <f>H118+I118</f>
        <v>0</v>
      </c>
    </row>
    <row r="119" spans="1:10" ht="15">
      <c r="A119" s="13" t="s">
        <v>66</v>
      </c>
      <c r="B119" s="15"/>
      <c r="C119" s="15"/>
      <c r="D119" s="15"/>
      <c r="E119" s="15"/>
      <c r="F119" s="16"/>
      <c r="G119" s="16"/>
      <c r="H119" s="17">
        <f>SUM(H117:H118)</f>
        <v>0</v>
      </c>
      <c r="I119" s="17">
        <f>SUM(I117:I118)</f>
        <v>0</v>
      </c>
      <c r="J119" s="17">
        <f>SUM(J117:J118)</f>
        <v>0</v>
      </c>
    </row>
    <row r="122" spans="1:10" ht="26.25" customHeight="1">
      <c r="A122" s="18" t="s">
        <v>173</v>
      </c>
      <c r="B122" s="15"/>
      <c r="C122" s="15"/>
      <c r="D122" s="15" t="s">
        <v>23</v>
      </c>
      <c r="E122" s="15" t="s">
        <v>24</v>
      </c>
      <c r="F122" s="16" t="s">
        <v>25</v>
      </c>
      <c r="G122" s="16" t="s">
        <v>26</v>
      </c>
      <c r="H122" s="16" t="s">
        <v>27</v>
      </c>
      <c r="I122" s="16" t="s">
        <v>28</v>
      </c>
      <c r="J122" s="16" t="s">
        <v>99</v>
      </c>
    </row>
    <row r="123" spans="1:10" ht="38.25">
      <c r="A123" s="50">
        <v>1</v>
      </c>
      <c r="B123" s="48" t="s">
        <v>108</v>
      </c>
      <c r="C123" s="53" t="s">
        <v>109</v>
      </c>
      <c r="D123" s="63">
        <v>180</v>
      </c>
      <c r="E123" s="48" t="s">
        <v>206</v>
      </c>
      <c r="F123" s="52"/>
      <c r="G123" s="52"/>
      <c r="H123" s="51">
        <f>ROUND(D123*F123,0)</f>
        <v>0</v>
      </c>
      <c r="I123" s="51">
        <f>ROUND(D123*G123,0)</f>
        <v>0</v>
      </c>
      <c r="J123" s="47">
        <f>H123+I123</f>
        <v>0</v>
      </c>
    </row>
    <row r="124" spans="1:10" ht="15">
      <c r="A124" s="13" t="s">
        <v>66</v>
      </c>
      <c r="B124" s="15"/>
      <c r="C124" s="15"/>
      <c r="D124" s="15"/>
      <c r="E124" s="15"/>
      <c r="F124" s="16"/>
      <c r="G124" s="16"/>
      <c r="H124" s="17">
        <f>SUM(H123:H123)</f>
        <v>0</v>
      </c>
      <c r="I124" s="17">
        <f>SUM(I123:I123)</f>
        <v>0</v>
      </c>
      <c r="J124" s="17">
        <f>SUM(J123:J123)</f>
        <v>0</v>
      </c>
    </row>
    <row r="127" spans="1:10" ht="27" customHeight="1">
      <c r="A127" s="18" t="s">
        <v>174</v>
      </c>
      <c r="B127" s="15"/>
      <c r="C127" s="15"/>
      <c r="D127" s="15" t="s">
        <v>23</v>
      </c>
      <c r="E127" s="15" t="s">
        <v>24</v>
      </c>
      <c r="F127" s="16" t="s">
        <v>25</v>
      </c>
      <c r="G127" s="16" t="s">
        <v>26</v>
      </c>
      <c r="H127" s="16" t="s">
        <v>27</v>
      </c>
      <c r="I127" s="16" t="s">
        <v>28</v>
      </c>
      <c r="J127" s="16" t="s">
        <v>99</v>
      </c>
    </row>
    <row r="128" spans="1:10" ht="51">
      <c r="A128" s="50">
        <v>1</v>
      </c>
      <c r="B128" s="48" t="s">
        <v>110</v>
      </c>
      <c r="C128" s="54" t="s">
        <v>111</v>
      </c>
      <c r="D128" s="63">
        <v>1261</v>
      </c>
      <c r="E128" s="48" t="s">
        <v>36</v>
      </c>
      <c r="F128" s="52"/>
      <c r="G128" s="52"/>
      <c r="H128" s="51">
        <f>ROUND(D128*F128,0)</f>
        <v>0</v>
      </c>
      <c r="I128" s="51">
        <f>ROUND(D128*G128,0)</f>
        <v>0</v>
      </c>
      <c r="J128" s="47">
        <f>H128+I128</f>
        <v>0</v>
      </c>
    </row>
    <row r="129" spans="1:10" ht="38.25">
      <c r="A129" s="64">
        <v>2</v>
      </c>
      <c r="B129" s="65" t="s">
        <v>234</v>
      </c>
      <c r="C129" s="66" t="s">
        <v>235</v>
      </c>
      <c r="D129" s="63">
        <v>838</v>
      </c>
      <c r="E129" s="65" t="s">
        <v>36</v>
      </c>
      <c r="F129" s="63"/>
      <c r="G129" s="63"/>
      <c r="H129" s="63">
        <f>ROUND(D129*F129,0)</f>
        <v>0</v>
      </c>
      <c r="I129" s="63">
        <f>ROUND(D129*G129,0)</f>
        <v>0</v>
      </c>
      <c r="J129" s="67">
        <f>H129+I129</f>
        <v>0</v>
      </c>
    </row>
    <row r="130" spans="1:10" ht="15">
      <c r="A130" s="50">
        <v>3</v>
      </c>
      <c r="B130" s="48" t="s">
        <v>112</v>
      </c>
      <c r="C130" s="53" t="s">
        <v>113</v>
      </c>
      <c r="D130" s="51">
        <v>21</v>
      </c>
      <c r="E130" s="48" t="s">
        <v>1</v>
      </c>
      <c r="F130" s="52"/>
      <c r="G130" s="52"/>
      <c r="H130" s="51">
        <f>ROUND(D130*F130,0)</f>
        <v>0</v>
      </c>
      <c r="I130" s="51">
        <f>ROUND(D130*G130,0)</f>
        <v>0</v>
      </c>
      <c r="J130" s="47">
        <f>H130+I130</f>
        <v>0</v>
      </c>
    </row>
    <row r="131" spans="1:10" ht="15">
      <c r="A131" s="13" t="s">
        <v>66</v>
      </c>
      <c r="B131" s="15"/>
      <c r="C131" s="15"/>
      <c r="D131" s="15"/>
      <c r="E131" s="15"/>
      <c r="F131" s="16"/>
      <c r="G131" s="16"/>
      <c r="H131" s="17">
        <f>SUM(H128:H130)</f>
        <v>0</v>
      </c>
      <c r="I131" s="17">
        <f>SUM(I128:I130)</f>
        <v>0</v>
      </c>
      <c r="J131" s="17">
        <f>SUM(J128:J130)</f>
        <v>0</v>
      </c>
    </row>
    <row r="134" spans="1:10" ht="24.75" customHeight="1">
      <c r="A134" s="18" t="s">
        <v>175</v>
      </c>
      <c r="B134" s="15"/>
      <c r="C134" s="15"/>
      <c r="D134" s="15" t="s">
        <v>23</v>
      </c>
      <c r="E134" s="15" t="s">
        <v>24</v>
      </c>
      <c r="F134" s="16" t="s">
        <v>25</v>
      </c>
      <c r="G134" s="16" t="s">
        <v>26</v>
      </c>
      <c r="H134" s="16" t="s">
        <v>27</v>
      </c>
      <c r="I134" s="16" t="s">
        <v>28</v>
      </c>
      <c r="J134" s="16" t="s">
        <v>99</v>
      </c>
    </row>
    <row r="135" spans="1:10" ht="15">
      <c r="A135" s="55">
        <v>1</v>
      </c>
      <c r="B135" s="56" t="s">
        <v>114</v>
      </c>
      <c r="C135" s="57" t="s">
        <v>115</v>
      </c>
      <c r="D135" s="58">
        <v>168.72</v>
      </c>
      <c r="E135" s="56" t="s">
        <v>36</v>
      </c>
      <c r="F135" s="59"/>
      <c r="G135" s="59"/>
      <c r="H135" s="60">
        <f>ROUND(D135*F135,0)</f>
        <v>0</v>
      </c>
      <c r="I135" s="60">
        <f>ROUND(D135*G135,0)</f>
        <v>0</v>
      </c>
      <c r="J135" s="47">
        <f>H135+I135</f>
        <v>0</v>
      </c>
    </row>
    <row r="136" spans="1:10" ht="25.5">
      <c r="A136" s="55">
        <v>2</v>
      </c>
      <c r="B136" s="56" t="s">
        <v>116</v>
      </c>
      <c r="C136" s="57" t="s">
        <v>117</v>
      </c>
      <c r="D136" s="58">
        <v>21.65</v>
      </c>
      <c r="E136" s="56" t="s">
        <v>36</v>
      </c>
      <c r="F136" s="59"/>
      <c r="G136" s="59"/>
      <c r="H136" s="60">
        <f>ROUND(D136*F136,0)</f>
        <v>0</v>
      </c>
      <c r="I136" s="60">
        <f>ROUND(D136*G136,0)</f>
        <v>0</v>
      </c>
      <c r="J136" s="47">
        <f>H136+I136</f>
        <v>0</v>
      </c>
    </row>
    <row r="137" spans="1:10" ht="15">
      <c r="A137" s="13" t="s">
        <v>66</v>
      </c>
      <c r="B137" s="15"/>
      <c r="C137" s="15"/>
      <c r="D137" s="15"/>
      <c r="E137" s="15"/>
      <c r="F137" s="16"/>
      <c r="G137" s="16"/>
      <c r="H137" s="17">
        <f>SUM(H135:H136)</f>
        <v>0</v>
      </c>
      <c r="I137" s="17">
        <f>SUM(I135:I136)</f>
        <v>0</v>
      </c>
      <c r="J137" s="17">
        <f>SUM(J135:J136)</f>
        <v>0</v>
      </c>
    </row>
    <row r="140" spans="1:10" ht="28.5" customHeight="1">
      <c r="A140" s="18" t="s">
        <v>176</v>
      </c>
      <c r="B140" s="15"/>
      <c r="C140" s="15"/>
      <c r="D140" s="15" t="s">
        <v>23</v>
      </c>
      <c r="E140" s="15" t="s">
        <v>24</v>
      </c>
      <c r="F140" s="16" t="s">
        <v>25</v>
      </c>
      <c r="G140" s="16" t="s">
        <v>26</v>
      </c>
      <c r="H140" s="16" t="s">
        <v>27</v>
      </c>
      <c r="I140" s="16" t="s">
        <v>28</v>
      </c>
      <c r="J140" s="16" t="s">
        <v>99</v>
      </c>
    </row>
    <row r="141" spans="1:10" ht="25.5">
      <c r="A141" s="55">
        <v>1</v>
      </c>
      <c r="B141" s="56" t="s">
        <v>118</v>
      </c>
      <c r="C141" s="57" t="s">
        <v>119</v>
      </c>
      <c r="D141" s="58">
        <v>32.56</v>
      </c>
      <c r="E141" s="56" t="s">
        <v>31</v>
      </c>
      <c r="F141" s="59"/>
      <c r="G141" s="59"/>
      <c r="H141" s="60">
        <f aca="true" t="shared" si="9" ref="H141:H150">ROUND(D141*F141,0)</f>
        <v>0</v>
      </c>
      <c r="I141" s="60">
        <f aca="true" t="shared" si="10" ref="I141:I150">ROUND(D141*G141,0)</f>
        <v>0</v>
      </c>
      <c r="J141" s="47">
        <f aca="true" t="shared" si="11" ref="J141:J150">H141+I141</f>
        <v>0</v>
      </c>
    </row>
    <row r="142" spans="1:10" ht="41.25">
      <c r="A142" s="55">
        <v>2</v>
      </c>
      <c r="B142" s="56" t="s">
        <v>120</v>
      </c>
      <c r="C142" s="57" t="s">
        <v>207</v>
      </c>
      <c r="D142" s="58">
        <v>82.32</v>
      </c>
      <c r="E142" s="56" t="s">
        <v>31</v>
      </c>
      <c r="F142" s="59"/>
      <c r="G142" s="59"/>
      <c r="H142" s="60">
        <f t="shared" si="9"/>
        <v>0</v>
      </c>
      <c r="I142" s="60">
        <f t="shared" si="10"/>
        <v>0</v>
      </c>
      <c r="J142" s="47">
        <f t="shared" si="11"/>
        <v>0</v>
      </c>
    </row>
    <row r="143" spans="1:10" ht="51">
      <c r="A143" s="55">
        <v>3</v>
      </c>
      <c r="B143" s="56" t="s">
        <v>121</v>
      </c>
      <c r="C143" s="57" t="s">
        <v>122</v>
      </c>
      <c r="D143" s="58">
        <v>32.76</v>
      </c>
      <c r="E143" s="56" t="s">
        <v>31</v>
      </c>
      <c r="F143" s="59"/>
      <c r="G143" s="59"/>
      <c r="H143" s="60">
        <f t="shared" si="9"/>
        <v>0</v>
      </c>
      <c r="I143" s="60">
        <f t="shared" si="10"/>
        <v>0</v>
      </c>
      <c r="J143" s="47">
        <f t="shared" si="11"/>
        <v>0</v>
      </c>
    </row>
    <row r="144" spans="1:10" ht="25.5">
      <c r="A144" s="55">
        <v>4</v>
      </c>
      <c r="B144" s="56" t="s">
        <v>123</v>
      </c>
      <c r="C144" s="57" t="s">
        <v>124</v>
      </c>
      <c r="D144" s="58">
        <v>32.76</v>
      </c>
      <c r="E144" s="56" t="s">
        <v>31</v>
      </c>
      <c r="F144" s="59"/>
      <c r="G144" s="59"/>
      <c r="H144" s="60">
        <f t="shared" si="9"/>
        <v>0</v>
      </c>
      <c r="I144" s="60">
        <f t="shared" si="10"/>
        <v>0</v>
      </c>
      <c r="J144" s="47">
        <f t="shared" si="11"/>
        <v>0</v>
      </c>
    </row>
    <row r="145" spans="1:10" ht="25.5">
      <c r="A145" s="55">
        <v>5</v>
      </c>
      <c r="B145" s="56" t="s">
        <v>125</v>
      </c>
      <c r="C145" s="57" t="s">
        <v>126</v>
      </c>
      <c r="D145" s="58">
        <v>56.24</v>
      </c>
      <c r="E145" s="56" t="s">
        <v>31</v>
      </c>
      <c r="F145" s="59"/>
      <c r="G145" s="59"/>
      <c r="H145" s="60">
        <f t="shared" si="9"/>
        <v>0</v>
      </c>
      <c r="I145" s="60">
        <f t="shared" si="10"/>
        <v>0</v>
      </c>
      <c r="J145" s="47">
        <f t="shared" si="11"/>
        <v>0</v>
      </c>
    </row>
    <row r="146" spans="1:10" ht="15">
      <c r="A146" s="55">
        <v>6</v>
      </c>
      <c r="B146" s="56" t="s">
        <v>59</v>
      </c>
      <c r="C146" s="57" t="s">
        <v>60</v>
      </c>
      <c r="D146" s="58">
        <v>82.12</v>
      </c>
      <c r="E146" s="56" t="s">
        <v>31</v>
      </c>
      <c r="F146" s="59"/>
      <c r="G146" s="59"/>
      <c r="H146" s="60">
        <f t="shared" si="9"/>
        <v>0</v>
      </c>
      <c r="I146" s="60">
        <f t="shared" si="10"/>
        <v>0</v>
      </c>
      <c r="J146" s="47">
        <f t="shared" si="11"/>
        <v>0</v>
      </c>
    </row>
    <row r="147" spans="1:10" ht="25.5">
      <c r="A147" s="55">
        <v>7</v>
      </c>
      <c r="B147" s="56" t="s">
        <v>127</v>
      </c>
      <c r="C147" s="57" t="s">
        <v>128</v>
      </c>
      <c r="D147" s="58">
        <v>106.756</v>
      </c>
      <c r="E147" s="56" t="s">
        <v>129</v>
      </c>
      <c r="F147" s="59"/>
      <c r="G147" s="59"/>
      <c r="H147" s="60">
        <f t="shared" si="9"/>
        <v>0</v>
      </c>
      <c r="I147" s="60">
        <f t="shared" si="10"/>
        <v>0</v>
      </c>
      <c r="J147" s="47">
        <f t="shared" si="11"/>
        <v>0</v>
      </c>
    </row>
    <row r="148" spans="1:10" ht="51">
      <c r="A148" s="55">
        <v>8</v>
      </c>
      <c r="B148" s="56" t="s">
        <v>130</v>
      </c>
      <c r="C148" s="57" t="s">
        <v>131</v>
      </c>
      <c r="D148" s="58">
        <v>56.24</v>
      </c>
      <c r="E148" s="56" t="s">
        <v>31</v>
      </c>
      <c r="F148" s="59"/>
      <c r="G148" s="59"/>
      <c r="H148" s="60">
        <f t="shared" si="9"/>
        <v>0</v>
      </c>
      <c r="I148" s="60">
        <f t="shared" si="10"/>
        <v>0</v>
      </c>
      <c r="J148" s="47">
        <f t="shared" si="11"/>
        <v>0</v>
      </c>
    </row>
    <row r="149" spans="1:10" ht="28.5">
      <c r="A149" s="55">
        <v>9</v>
      </c>
      <c r="B149" s="56" t="s">
        <v>132</v>
      </c>
      <c r="C149" s="57" t="s">
        <v>208</v>
      </c>
      <c r="D149" s="58">
        <v>1</v>
      </c>
      <c r="E149" s="56" t="s">
        <v>6</v>
      </c>
      <c r="F149" s="59"/>
      <c r="G149" s="59"/>
      <c r="H149" s="60">
        <f t="shared" si="9"/>
        <v>0</v>
      </c>
      <c r="I149" s="60">
        <f t="shared" si="10"/>
        <v>0</v>
      </c>
      <c r="J149" s="47">
        <f t="shared" si="11"/>
        <v>0</v>
      </c>
    </row>
    <row r="150" spans="1:10" ht="25.5">
      <c r="A150" s="55">
        <v>10</v>
      </c>
      <c r="B150" s="56" t="s">
        <v>133</v>
      </c>
      <c r="C150" s="57" t="s">
        <v>134</v>
      </c>
      <c r="D150" s="58">
        <v>5</v>
      </c>
      <c r="E150" s="56" t="s">
        <v>31</v>
      </c>
      <c r="F150" s="59"/>
      <c r="G150" s="59"/>
      <c r="H150" s="60">
        <f t="shared" si="9"/>
        <v>0</v>
      </c>
      <c r="I150" s="60">
        <f t="shared" si="10"/>
        <v>0</v>
      </c>
      <c r="J150" s="47">
        <f t="shared" si="11"/>
        <v>0</v>
      </c>
    </row>
    <row r="151" spans="1:10" ht="15">
      <c r="A151" s="13" t="s">
        <v>66</v>
      </c>
      <c r="B151" s="15"/>
      <c r="C151" s="15"/>
      <c r="D151" s="15"/>
      <c r="E151" s="15"/>
      <c r="F151" s="16"/>
      <c r="G151" s="16"/>
      <c r="H151" s="17">
        <f>SUM(H141:H150)</f>
        <v>0</v>
      </c>
      <c r="I151" s="17">
        <f>SUM(I141:I150)</f>
        <v>0</v>
      </c>
      <c r="J151" s="17">
        <f>SUM(J141:J150)</f>
        <v>0</v>
      </c>
    </row>
    <row r="154" spans="1:10" ht="25.5" customHeight="1">
      <c r="A154" s="18" t="s">
        <v>177</v>
      </c>
      <c r="B154" s="15"/>
      <c r="C154" s="15"/>
      <c r="D154" s="15" t="s">
        <v>23</v>
      </c>
      <c r="E154" s="15" t="s">
        <v>24</v>
      </c>
      <c r="F154" s="16" t="s">
        <v>25</v>
      </c>
      <c r="G154" s="16" t="s">
        <v>26</v>
      </c>
      <c r="H154" s="16" t="s">
        <v>27</v>
      </c>
      <c r="I154" s="16" t="s">
        <v>28</v>
      </c>
      <c r="J154" s="16" t="s">
        <v>99</v>
      </c>
    </row>
    <row r="155" spans="1:10" ht="39.75">
      <c r="A155" s="55">
        <v>1</v>
      </c>
      <c r="B155" s="56" t="s">
        <v>135</v>
      </c>
      <c r="C155" s="57" t="s">
        <v>209</v>
      </c>
      <c r="D155" s="58">
        <v>42.392</v>
      </c>
      <c r="E155" s="56" t="s">
        <v>31</v>
      </c>
      <c r="F155" s="59"/>
      <c r="G155" s="59"/>
      <c r="H155" s="60">
        <f>ROUND(D155*F155,0)</f>
        <v>0</v>
      </c>
      <c r="I155" s="60">
        <f>ROUND(D155*G155,0)</f>
        <v>0</v>
      </c>
      <c r="J155" s="47">
        <f>H155+I155</f>
        <v>0</v>
      </c>
    </row>
    <row r="156" spans="1:10" ht="15">
      <c r="A156" s="13" t="s">
        <v>66</v>
      </c>
      <c r="B156" s="15"/>
      <c r="C156" s="15"/>
      <c r="D156" s="15"/>
      <c r="E156" s="15"/>
      <c r="F156" s="16"/>
      <c r="G156" s="16"/>
      <c r="H156" s="17">
        <f>SUM(H155:H155)</f>
        <v>0</v>
      </c>
      <c r="I156" s="17">
        <f>SUM(I155:I155)</f>
        <v>0</v>
      </c>
      <c r="J156" s="17">
        <f>SUM(J155:J155)</f>
        <v>0</v>
      </c>
    </row>
    <row r="159" spans="1:10" ht="26.25" customHeight="1">
      <c r="A159" s="18" t="s">
        <v>178</v>
      </c>
      <c r="B159" s="15"/>
      <c r="C159" s="15"/>
      <c r="D159" s="15" t="s">
        <v>23</v>
      </c>
      <c r="E159" s="15" t="s">
        <v>24</v>
      </c>
      <c r="F159" s="16" t="s">
        <v>25</v>
      </c>
      <c r="G159" s="16" t="s">
        <v>26</v>
      </c>
      <c r="H159" s="16" t="s">
        <v>27</v>
      </c>
      <c r="I159" s="16" t="s">
        <v>28</v>
      </c>
      <c r="J159" s="16" t="s">
        <v>99</v>
      </c>
    </row>
    <row r="160" spans="1:10" ht="63.75">
      <c r="A160" s="55">
        <v>1</v>
      </c>
      <c r="B160" s="56" t="s">
        <v>136</v>
      </c>
      <c r="C160" s="57" t="s">
        <v>140</v>
      </c>
      <c r="D160" s="58">
        <v>1.48</v>
      </c>
      <c r="E160" s="56" t="s">
        <v>31</v>
      </c>
      <c r="F160" s="59"/>
      <c r="G160" s="59"/>
      <c r="H160" s="60">
        <f>ROUND(D160*F160,0)</f>
        <v>0</v>
      </c>
      <c r="I160" s="60">
        <f>ROUND(D160*G160,0)</f>
        <v>0</v>
      </c>
      <c r="J160" s="47">
        <f>H160+I160</f>
        <v>0</v>
      </c>
    </row>
    <row r="161" spans="1:10" ht="76.5">
      <c r="A161" s="55">
        <v>2</v>
      </c>
      <c r="B161" s="56" t="s">
        <v>137</v>
      </c>
      <c r="C161" s="57" t="s">
        <v>139</v>
      </c>
      <c r="D161" s="58">
        <v>12.44</v>
      </c>
      <c r="E161" s="56" t="s">
        <v>31</v>
      </c>
      <c r="F161" s="59"/>
      <c r="G161" s="59"/>
      <c r="H161" s="60">
        <f>ROUND(D161*F161,0)</f>
        <v>0</v>
      </c>
      <c r="I161" s="60">
        <f>ROUND(D161*G161,0)</f>
        <v>0</v>
      </c>
      <c r="J161" s="47">
        <f>H161+I161</f>
        <v>0</v>
      </c>
    </row>
    <row r="162" spans="1:10" ht="63.75">
      <c r="A162" s="55">
        <v>3</v>
      </c>
      <c r="B162" s="56" t="s">
        <v>138</v>
      </c>
      <c r="C162" s="57" t="s">
        <v>141</v>
      </c>
      <c r="D162" s="58">
        <v>58</v>
      </c>
      <c r="E162" s="56" t="s">
        <v>36</v>
      </c>
      <c r="F162" s="59"/>
      <c r="G162" s="59"/>
      <c r="H162" s="60">
        <f>ROUND(D162*F162,0)</f>
        <v>0</v>
      </c>
      <c r="I162" s="60">
        <f>ROUND(D162*G162,0)</f>
        <v>0</v>
      </c>
      <c r="J162" s="47">
        <f>H162+I162</f>
        <v>0</v>
      </c>
    </row>
    <row r="163" spans="1:10" ht="15">
      <c r="A163" s="13" t="s">
        <v>66</v>
      </c>
      <c r="B163" s="15"/>
      <c r="C163" s="15"/>
      <c r="D163" s="15"/>
      <c r="E163" s="15"/>
      <c r="F163" s="16"/>
      <c r="G163" s="16"/>
      <c r="H163" s="17">
        <f>SUM(H160:H162)</f>
        <v>0</v>
      </c>
      <c r="I163" s="17">
        <f>SUM(I160:I162)</f>
        <v>0</v>
      </c>
      <c r="J163" s="17">
        <f>SUM(J160:J162)</f>
        <v>0</v>
      </c>
    </row>
    <row r="166" spans="1:10" ht="27" customHeight="1">
      <c r="A166" s="18" t="s">
        <v>179</v>
      </c>
      <c r="B166" s="15"/>
      <c r="C166" s="15"/>
      <c r="D166" s="15" t="s">
        <v>23</v>
      </c>
      <c r="E166" s="15" t="s">
        <v>24</v>
      </c>
      <c r="F166" s="16" t="s">
        <v>25</v>
      </c>
      <c r="G166" s="16" t="s">
        <v>26</v>
      </c>
      <c r="H166" s="16" t="s">
        <v>27</v>
      </c>
      <c r="I166" s="16" t="s">
        <v>28</v>
      </c>
      <c r="J166" s="16" t="s">
        <v>99</v>
      </c>
    </row>
    <row r="167" spans="1:10" ht="76.5">
      <c r="A167" s="55">
        <v>1</v>
      </c>
      <c r="B167" s="56" t="s">
        <v>142</v>
      </c>
      <c r="C167" s="57" t="s">
        <v>144</v>
      </c>
      <c r="D167" s="58">
        <v>41.64</v>
      </c>
      <c r="E167" s="56" t="s">
        <v>36</v>
      </c>
      <c r="F167" s="59"/>
      <c r="G167" s="59"/>
      <c r="H167" s="60">
        <f>ROUND(D167*F167,0)</f>
        <v>0</v>
      </c>
      <c r="I167" s="60">
        <f>ROUND(D167*G167,0)</f>
        <v>0</v>
      </c>
      <c r="J167" s="47">
        <f>H167+I167</f>
        <v>0</v>
      </c>
    </row>
    <row r="168" spans="1:10" ht="76.5">
      <c r="A168" s="55">
        <v>2</v>
      </c>
      <c r="B168" s="56" t="s">
        <v>143</v>
      </c>
      <c r="C168" s="57" t="s">
        <v>145</v>
      </c>
      <c r="D168" s="58">
        <v>167.56</v>
      </c>
      <c r="E168" s="56" t="s">
        <v>36</v>
      </c>
      <c r="F168" s="59"/>
      <c r="G168" s="59"/>
      <c r="H168" s="60">
        <f>ROUND(D168*F168,0)</f>
        <v>0</v>
      </c>
      <c r="I168" s="60">
        <f>ROUND(D168*G168,0)</f>
        <v>0</v>
      </c>
      <c r="J168" s="47">
        <f>H168+I168</f>
        <v>0</v>
      </c>
    </row>
    <row r="169" spans="1:10" ht="15">
      <c r="A169" s="13" t="s">
        <v>66</v>
      </c>
      <c r="B169" s="15"/>
      <c r="C169" s="15"/>
      <c r="D169" s="15"/>
      <c r="E169" s="15"/>
      <c r="F169" s="16"/>
      <c r="G169" s="16"/>
      <c r="H169" s="17">
        <f>SUM(H167:H168)</f>
        <v>0</v>
      </c>
      <c r="I169" s="17">
        <f>SUM(I167:I168)</f>
        <v>0</v>
      </c>
      <c r="J169" s="17">
        <f>SUM(J167:J168)</f>
        <v>0</v>
      </c>
    </row>
    <row r="172" spans="1:10" ht="24" customHeight="1">
      <c r="A172" s="18" t="s">
        <v>180</v>
      </c>
      <c r="B172" s="15"/>
      <c r="C172" s="15"/>
      <c r="D172" s="15" t="s">
        <v>23</v>
      </c>
      <c r="E172" s="15" t="s">
        <v>24</v>
      </c>
      <c r="F172" s="16" t="s">
        <v>25</v>
      </c>
      <c r="G172" s="16" t="s">
        <v>26</v>
      </c>
      <c r="H172" s="16" t="s">
        <v>27</v>
      </c>
      <c r="I172" s="16" t="s">
        <v>28</v>
      </c>
      <c r="J172" s="16" t="s">
        <v>99</v>
      </c>
    </row>
    <row r="173" spans="1:10" ht="25.5">
      <c r="A173" s="55">
        <v>1</v>
      </c>
      <c r="B173" s="56" t="s">
        <v>146</v>
      </c>
      <c r="C173" s="57" t="s">
        <v>147</v>
      </c>
      <c r="D173" s="58">
        <v>115.8</v>
      </c>
      <c r="E173" s="56" t="s">
        <v>36</v>
      </c>
      <c r="F173" s="59"/>
      <c r="G173" s="59"/>
      <c r="H173" s="60">
        <f>ROUND(D173*F173,0)</f>
        <v>0</v>
      </c>
      <c r="I173" s="60">
        <f>ROUND(D173*G173,0)</f>
        <v>0</v>
      </c>
      <c r="J173" s="47">
        <f>H173+I173</f>
        <v>0</v>
      </c>
    </row>
    <row r="174" spans="1:10" ht="38.25">
      <c r="A174" s="55">
        <v>2</v>
      </c>
      <c r="B174" s="56" t="s">
        <v>148</v>
      </c>
      <c r="C174" s="57" t="s">
        <v>149</v>
      </c>
      <c r="D174" s="58">
        <v>115.8</v>
      </c>
      <c r="E174" s="56" t="s">
        <v>36</v>
      </c>
      <c r="F174" s="59"/>
      <c r="G174" s="59"/>
      <c r="H174" s="60">
        <f>ROUND(D174*F174,0)</f>
        <v>0</v>
      </c>
      <c r="I174" s="60">
        <f>ROUND(D174*G174,0)</f>
        <v>0</v>
      </c>
      <c r="J174" s="47">
        <f>H174+I174</f>
        <v>0</v>
      </c>
    </row>
    <row r="175" spans="1:10" ht="15">
      <c r="A175" s="13" t="s">
        <v>66</v>
      </c>
      <c r="B175" s="15"/>
      <c r="C175" s="15"/>
      <c r="D175" s="15"/>
      <c r="E175" s="15"/>
      <c r="F175" s="16"/>
      <c r="G175" s="16"/>
      <c r="H175" s="17">
        <f>SUM(H173:H174)</f>
        <v>0</v>
      </c>
      <c r="I175" s="17">
        <f>SUM(I173:I174)</f>
        <v>0</v>
      </c>
      <c r="J175" s="17">
        <f>SUM(J173:J174)</f>
        <v>0</v>
      </c>
    </row>
    <row r="178" spans="1:10" ht="24" customHeight="1">
      <c r="A178" s="18" t="s">
        <v>181</v>
      </c>
      <c r="B178" s="15"/>
      <c r="C178" s="15"/>
      <c r="D178" s="15" t="s">
        <v>23</v>
      </c>
      <c r="E178" s="15" t="s">
        <v>24</v>
      </c>
      <c r="F178" s="16" t="s">
        <v>25</v>
      </c>
      <c r="G178" s="16" t="s">
        <v>26</v>
      </c>
      <c r="H178" s="16" t="s">
        <v>27</v>
      </c>
      <c r="I178" s="16" t="s">
        <v>28</v>
      </c>
      <c r="J178" s="16" t="s">
        <v>99</v>
      </c>
    </row>
    <row r="179" spans="1:10" ht="38.25">
      <c r="A179" s="55">
        <v>1</v>
      </c>
      <c r="B179" s="56" t="s">
        <v>150</v>
      </c>
      <c r="C179" s="57" t="s">
        <v>151</v>
      </c>
      <c r="D179" s="58">
        <v>41</v>
      </c>
      <c r="E179" s="56" t="s">
        <v>1</v>
      </c>
      <c r="F179" s="59"/>
      <c r="G179" s="59"/>
      <c r="H179" s="60">
        <f>ROUND(D179*F179,0)</f>
        <v>0</v>
      </c>
      <c r="I179" s="60">
        <f>ROUND(D179*G179,0)</f>
        <v>0</v>
      </c>
      <c r="J179" s="47">
        <f>H179+I179</f>
        <v>0</v>
      </c>
    </row>
    <row r="180" spans="1:10" ht="38.25">
      <c r="A180" s="55">
        <v>2</v>
      </c>
      <c r="B180" s="56" t="s">
        <v>152</v>
      </c>
      <c r="C180" s="57" t="s">
        <v>153</v>
      </c>
      <c r="D180" s="58">
        <v>7</v>
      </c>
      <c r="E180" s="56" t="s">
        <v>1</v>
      </c>
      <c r="F180" s="59"/>
      <c r="G180" s="59"/>
      <c r="H180" s="60">
        <f>ROUND(D180*F180,0)</f>
        <v>0</v>
      </c>
      <c r="I180" s="60">
        <f>ROUND(D180*G180,0)</f>
        <v>0</v>
      </c>
      <c r="J180" s="47">
        <f>H180+I180</f>
        <v>0</v>
      </c>
    </row>
    <row r="181" spans="1:10" ht="15">
      <c r="A181" s="13" t="s">
        <v>66</v>
      </c>
      <c r="B181" s="15"/>
      <c r="C181" s="15"/>
      <c r="D181" s="15"/>
      <c r="E181" s="15"/>
      <c r="F181" s="16"/>
      <c r="G181" s="16"/>
      <c r="H181" s="17">
        <f>SUM(H179:H180)</f>
        <v>0</v>
      </c>
      <c r="I181" s="17">
        <f>SUM(I179:I180)</f>
        <v>0</v>
      </c>
      <c r="J181" s="17">
        <f>SUM(J179:J180)</f>
        <v>0</v>
      </c>
    </row>
    <row r="184" spans="1:10" ht="22.5" customHeight="1">
      <c r="A184" s="18" t="s">
        <v>182</v>
      </c>
      <c r="B184" s="15"/>
      <c r="C184" s="15"/>
      <c r="D184" s="15" t="s">
        <v>23</v>
      </c>
      <c r="E184" s="15" t="s">
        <v>24</v>
      </c>
      <c r="F184" s="16" t="s">
        <v>25</v>
      </c>
      <c r="G184" s="16" t="s">
        <v>26</v>
      </c>
      <c r="H184" s="16" t="s">
        <v>27</v>
      </c>
      <c r="I184" s="16" t="s">
        <v>28</v>
      </c>
      <c r="J184" s="16" t="s">
        <v>99</v>
      </c>
    </row>
    <row r="185" spans="1:10" ht="38.25">
      <c r="A185" s="55">
        <v>1</v>
      </c>
      <c r="B185" s="56" t="s">
        <v>154</v>
      </c>
      <c r="C185" s="57" t="s">
        <v>155</v>
      </c>
      <c r="D185" s="58">
        <v>113.2</v>
      </c>
      <c r="E185" s="56" t="s">
        <v>36</v>
      </c>
      <c r="F185" s="59"/>
      <c r="G185" s="59"/>
      <c r="H185" s="60">
        <f>ROUND(D185*F185,0)</f>
        <v>0</v>
      </c>
      <c r="I185" s="60">
        <f>ROUND(D185*G185,0)</f>
        <v>0</v>
      </c>
      <c r="J185" s="47">
        <f>H185+I185</f>
        <v>0</v>
      </c>
    </row>
    <row r="186" spans="1:10" ht="15">
      <c r="A186" s="13" t="s">
        <v>66</v>
      </c>
      <c r="B186" s="15"/>
      <c r="C186" s="15"/>
      <c r="D186" s="15"/>
      <c r="E186" s="15"/>
      <c r="F186" s="16"/>
      <c r="G186" s="16"/>
      <c r="H186" s="17">
        <f>SUM(H185:H185)</f>
        <v>0</v>
      </c>
      <c r="I186" s="17">
        <f>SUM(I185:I185)</f>
        <v>0</v>
      </c>
      <c r="J186" s="17">
        <f>SUM(J185:J185)</f>
        <v>0</v>
      </c>
    </row>
    <row r="189" spans="1:10" ht="24" customHeight="1">
      <c r="A189" s="18" t="s">
        <v>183</v>
      </c>
      <c r="B189" s="15"/>
      <c r="C189" s="15"/>
      <c r="D189" s="15" t="s">
        <v>23</v>
      </c>
      <c r="E189" s="15" t="s">
        <v>24</v>
      </c>
      <c r="F189" s="16" t="s">
        <v>25</v>
      </c>
      <c r="G189" s="16" t="s">
        <v>26</v>
      </c>
      <c r="H189" s="16" t="s">
        <v>27</v>
      </c>
      <c r="I189" s="16" t="s">
        <v>28</v>
      </c>
      <c r="J189" s="16" t="s">
        <v>99</v>
      </c>
    </row>
    <row r="190" spans="1:10" ht="15">
      <c r="A190" s="55">
        <v>1</v>
      </c>
      <c r="B190" s="56" t="s">
        <v>114</v>
      </c>
      <c r="C190" s="57" t="s">
        <v>115</v>
      </c>
      <c r="D190" s="58">
        <v>68.52</v>
      </c>
      <c r="E190" s="56" t="s">
        <v>36</v>
      </c>
      <c r="F190" s="59"/>
      <c r="G190" s="59"/>
      <c r="H190" s="60">
        <f>ROUND(D190*F190,0)</f>
        <v>0</v>
      </c>
      <c r="I190" s="60">
        <f>ROUND(D190*G190,0)</f>
        <v>0</v>
      </c>
      <c r="J190" s="47">
        <f>H190+I190</f>
        <v>0</v>
      </c>
    </row>
    <row r="191" spans="1:10" ht="25.5">
      <c r="A191" s="55">
        <v>2</v>
      </c>
      <c r="B191" s="56" t="s">
        <v>116</v>
      </c>
      <c r="C191" s="57" t="s">
        <v>117</v>
      </c>
      <c r="D191" s="58">
        <v>5.22</v>
      </c>
      <c r="E191" s="56" t="s">
        <v>36</v>
      </c>
      <c r="F191" s="59"/>
      <c r="G191" s="59"/>
      <c r="H191" s="60">
        <f>ROUND(D191*F191,0)</f>
        <v>0</v>
      </c>
      <c r="I191" s="60">
        <f>ROUND(D191*G191,0)</f>
        <v>0</v>
      </c>
      <c r="J191" s="47">
        <f>H191+I191</f>
        <v>0</v>
      </c>
    </row>
    <row r="192" spans="1:10" ht="15">
      <c r="A192" s="13" t="s">
        <v>66</v>
      </c>
      <c r="B192" s="15"/>
      <c r="C192" s="15"/>
      <c r="D192" s="15"/>
      <c r="E192" s="15"/>
      <c r="F192" s="16"/>
      <c r="G192" s="16"/>
      <c r="H192" s="17">
        <f>SUM(H190:H191)</f>
        <v>0</v>
      </c>
      <c r="I192" s="17">
        <f>SUM(I190:I191)</f>
        <v>0</v>
      </c>
      <c r="J192" s="17">
        <f>SUM(J190:J191)</f>
        <v>0</v>
      </c>
    </row>
    <row r="195" spans="1:10" ht="23.25" customHeight="1">
      <c r="A195" s="18" t="s">
        <v>184</v>
      </c>
      <c r="B195" s="15"/>
      <c r="C195" s="15"/>
      <c r="D195" s="15" t="s">
        <v>23</v>
      </c>
      <c r="E195" s="15" t="s">
        <v>24</v>
      </c>
      <c r="F195" s="16" t="s">
        <v>25</v>
      </c>
      <c r="G195" s="16" t="s">
        <v>26</v>
      </c>
      <c r="H195" s="16" t="s">
        <v>27</v>
      </c>
      <c r="I195" s="16" t="s">
        <v>28</v>
      </c>
      <c r="J195" s="16" t="s">
        <v>99</v>
      </c>
    </row>
    <row r="196" spans="1:10" ht="25.5">
      <c r="A196" s="55">
        <v>1</v>
      </c>
      <c r="B196" s="56" t="s">
        <v>118</v>
      </c>
      <c r="C196" s="57" t="s">
        <v>119</v>
      </c>
      <c r="D196" s="58">
        <v>14</v>
      </c>
      <c r="E196" s="56" t="s">
        <v>31</v>
      </c>
      <c r="F196" s="59"/>
      <c r="G196" s="59"/>
      <c r="H196" s="60">
        <f aca="true" t="shared" si="12" ref="H196:H205">ROUND(D196*F196,0)</f>
        <v>0</v>
      </c>
      <c r="I196" s="60">
        <f aca="true" t="shared" si="13" ref="I196:I205">ROUND(D196*G196,0)</f>
        <v>0</v>
      </c>
      <c r="J196" s="47">
        <f aca="true" t="shared" si="14" ref="J196:J205">H196+I196</f>
        <v>0</v>
      </c>
    </row>
    <row r="197" spans="1:10" ht="41.25">
      <c r="A197" s="55">
        <v>2</v>
      </c>
      <c r="B197" s="56" t="s">
        <v>120</v>
      </c>
      <c r="C197" s="57" t="s">
        <v>210</v>
      </c>
      <c r="D197" s="58">
        <v>31.8</v>
      </c>
      <c r="E197" s="56" t="s">
        <v>31</v>
      </c>
      <c r="F197" s="59"/>
      <c r="G197" s="59"/>
      <c r="H197" s="60">
        <f t="shared" si="12"/>
        <v>0</v>
      </c>
      <c r="I197" s="60">
        <f t="shared" si="13"/>
        <v>0</v>
      </c>
      <c r="J197" s="47">
        <f t="shared" si="14"/>
        <v>0</v>
      </c>
    </row>
    <row r="198" spans="1:10" ht="51">
      <c r="A198" s="55">
        <v>3</v>
      </c>
      <c r="B198" s="56" t="s">
        <v>121</v>
      </c>
      <c r="C198" s="57" t="s">
        <v>122</v>
      </c>
      <c r="D198" s="58">
        <v>33.366</v>
      </c>
      <c r="E198" s="56" t="s">
        <v>31</v>
      </c>
      <c r="F198" s="59"/>
      <c r="G198" s="59"/>
      <c r="H198" s="60">
        <f t="shared" si="12"/>
        <v>0</v>
      </c>
      <c r="I198" s="60">
        <f t="shared" si="13"/>
        <v>0</v>
      </c>
      <c r="J198" s="47">
        <f t="shared" si="14"/>
        <v>0</v>
      </c>
    </row>
    <row r="199" spans="1:10" ht="25.5">
      <c r="A199" s="55">
        <v>4</v>
      </c>
      <c r="B199" s="56" t="s">
        <v>123</v>
      </c>
      <c r="C199" s="57" t="s">
        <v>124</v>
      </c>
      <c r="D199" s="58">
        <v>33.36</v>
      </c>
      <c r="E199" s="56" t="s">
        <v>31</v>
      </c>
      <c r="F199" s="59"/>
      <c r="G199" s="59"/>
      <c r="H199" s="60">
        <f t="shared" si="12"/>
        <v>0</v>
      </c>
      <c r="I199" s="60">
        <f t="shared" si="13"/>
        <v>0</v>
      </c>
      <c r="J199" s="47">
        <f t="shared" si="14"/>
        <v>0</v>
      </c>
    </row>
    <row r="200" spans="1:10" ht="25.5">
      <c r="A200" s="55">
        <v>5</v>
      </c>
      <c r="B200" s="56" t="s">
        <v>125</v>
      </c>
      <c r="C200" s="57" t="s">
        <v>126</v>
      </c>
      <c r="D200" s="58">
        <v>19.68</v>
      </c>
      <c r="E200" s="56" t="s">
        <v>31</v>
      </c>
      <c r="F200" s="59"/>
      <c r="G200" s="59"/>
      <c r="H200" s="60">
        <f t="shared" si="12"/>
        <v>0</v>
      </c>
      <c r="I200" s="60">
        <f t="shared" si="13"/>
        <v>0</v>
      </c>
      <c r="J200" s="47">
        <f t="shared" si="14"/>
        <v>0</v>
      </c>
    </row>
    <row r="201" spans="1:10" ht="15">
      <c r="A201" s="55">
        <v>6</v>
      </c>
      <c r="B201" s="56" t="s">
        <v>59</v>
      </c>
      <c r="C201" s="57" t="s">
        <v>60</v>
      </c>
      <c r="D201" s="58">
        <v>12.44</v>
      </c>
      <c r="E201" s="56" t="s">
        <v>31</v>
      </c>
      <c r="F201" s="59"/>
      <c r="G201" s="59"/>
      <c r="H201" s="60">
        <f t="shared" si="12"/>
        <v>0</v>
      </c>
      <c r="I201" s="60">
        <f t="shared" si="13"/>
        <v>0</v>
      </c>
      <c r="J201" s="47">
        <f t="shared" si="14"/>
        <v>0</v>
      </c>
    </row>
    <row r="202" spans="1:10" ht="25.5">
      <c r="A202" s="55">
        <v>7</v>
      </c>
      <c r="B202" s="56" t="s">
        <v>127</v>
      </c>
      <c r="C202" s="57" t="s">
        <v>128</v>
      </c>
      <c r="D202" s="58">
        <v>16.172</v>
      </c>
      <c r="E202" s="56" t="s">
        <v>129</v>
      </c>
      <c r="F202" s="59"/>
      <c r="G202" s="59"/>
      <c r="H202" s="60">
        <f t="shared" si="12"/>
        <v>0</v>
      </c>
      <c r="I202" s="60">
        <f t="shared" si="13"/>
        <v>0</v>
      </c>
      <c r="J202" s="47">
        <f t="shared" si="14"/>
        <v>0</v>
      </c>
    </row>
    <row r="203" spans="1:10" ht="51">
      <c r="A203" s="55">
        <v>8</v>
      </c>
      <c r="B203" s="56" t="s">
        <v>130</v>
      </c>
      <c r="C203" s="57" t="s">
        <v>131</v>
      </c>
      <c r="D203" s="58">
        <v>19.688</v>
      </c>
      <c r="E203" s="56" t="s">
        <v>31</v>
      </c>
      <c r="F203" s="59"/>
      <c r="G203" s="59"/>
      <c r="H203" s="60">
        <f t="shared" si="12"/>
        <v>0</v>
      </c>
      <c r="I203" s="60">
        <f t="shared" si="13"/>
        <v>0</v>
      </c>
      <c r="J203" s="47">
        <f t="shared" si="14"/>
        <v>0</v>
      </c>
    </row>
    <row r="204" spans="1:10" ht="28.5">
      <c r="A204" s="55">
        <v>9</v>
      </c>
      <c r="B204" s="56" t="s">
        <v>132</v>
      </c>
      <c r="C204" s="57" t="s">
        <v>208</v>
      </c>
      <c r="D204" s="58">
        <v>1</v>
      </c>
      <c r="E204" s="56" t="s">
        <v>6</v>
      </c>
      <c r="F204" s="59"/>
      <c r="G204" s="59"/>
      <c r="H204" s="60">
        <f t="shared" si="12"/>
        <v>0</v>
      </c>
      <c r="I204" s="60">
        <f t="shared" si="13"/>
        <v>0</v>
      </c>
      <c r="J204" s="47">
        <f t="shared" si="14"/>
        <v>0</v>
      </c>
    </row>
    <row r="205" spans="1:10" ht="25.5">
      <c r="A205" s="55">
        <v>10</v>
      </c>
      <c r="B205" s="56" t="s">
        <v>133</v>
      </c>
      <c r="C205" s="57" t="s">
        <v>134</v>
      </c>
      <c r="D205" s="58">
        <v>3</v>
      </c>
      <c r="E205" s="56" t="s">
        <v>31</v>
      </c>
      <c r="F205" s="59"/>
      <c r="G205" s="59"/>
      <c r="H205" s="60">
        <f t="shared" si="12"/>
        <v>0</v>
      </c>
      <c r="I205" s="60">
        <f t="shared" si="13"/>
        <v>0</v>
      </c>
      <c r="J205" s="47">
        <f t="shared" si="14"/>
        <v>0</v>
      </c>
    </row>
    <row r="206" spans="1:10" ht="15">
      <c r="A206" s="13" t="s">
        <v>66</v>
      </c>
      <c r="B206" s="15"/>
      <c r="C206" s="15"/>
      <c r="D206" s="15"/>
      <c r="E206" s="15"/>
      <c r="F206" s="16"/>
      <c r="G206" s="16"/>
      <c r="H206" s="17">
        <f>SUM(H196:H205)</f>
        <v>0</v>
      </c>
      <c r="I206" s="17">
        <f>SUM(I196:I205)</f>
        <v>0</v>
      </c>
      <c r="J206" s="17">
        <f>SUM(J196:J205)</f>
        <v>0</v>
      </c>
    </row>
    <row r="209" spans="1:10" ht="25.5" customHeight="1">
      <c r="A209" s="18" t="s">
        <v>185</v>
      </c>
      <c r="B209" s="15"/>
      <c r="C209" s="15"/>
      <c r="D209" s="15" t="s">
        <v>23</v>
      </c>
      <c r="E209" s="15" t="s">
        <v>24</v>
      </c>
      <c r="F209" s="16" t="s">
        <v>25</v>
      </c>
      <c r="G209" s="16" t="s">
        <v>26</v>
      </c>
      <c r="H209" s="16" t="s">
        <v>27</v>
      </c>
      <c r="I209" s="16" t="s">
        <v>28</v>
      </c>
      <c r="J209" s="16" t="s">
        <v>99</v>
      </c>
    </row>
    <row r="210" spans="1:10" ht="39.75">
      <c r="A210" s="55">
        <v>1</v>
      </c>
      <c r="B210" s="56" t="s">
        <v>135</v>
      </c>
      <c r="C210" s="57" t="s">
        <v>209</v>
      </c>
      <c r="D210" s="58">
        <v>19.424</v>
      </c>
      <c r="E210" s="56" t="s">
        <v>31</v>
      </c>
      <c r="F210" s="59"/>
      <c r="G210" s="59"/>
      <c r="H210" s="60">
        <f>ROUND(D210*F210,0)</f>
        <v>0</v>
      </c>
      <c r="I210" s="60">
        <f>ROUND(D210*G210,0)</f>
        <v>0</v>
      </c>
      <c r="J210" s="47">
        <f>H210+I210</f>
        <v>0</v>
      </c>
    </row>
    <row r="211" spans="1:10" ht="15">
      <c r="A211" s="13" t="s">
        <v>66</v>
      </c>
      <c r="B211" s="15"/>
      <c r="C211" s="15"/>
      <c r="D211" s="15"/>
      <c r="E211" s="15"/>
      <c r="F211" s="16"/>
      <c r="G211" s="16"/>
      <c r="H211" s="17">
        <f>SUM(H210:H210)</f>
        <v>0</v>
      </c>
      <c r="I211" s="17">
        <f>SUM(I210:I210)</f>
        <v>0</v>
      </c>
      <c r="J211" s="17">
        <f>SUM(J210:J210)</f>
        <v>0</v>
      </c>
    </row>
    <row r="214" spans="1:10" ht="15.75">
      <c r="A214" s="18" t="s">
        <v>200</v>
      </c>
      <c r="B214" s="15"/>
      <c r="C214" s="15"/>
      <c r="D214" s="15" t="s">
        <v>23</v>
      </c>
      <c r="E214" s="15" t="s">
        <v>24</v>
      </c>
      <c r="F214" s="16" t="s">
        <v>25</v>
      </c>
      <c r="G214" s="16" t="s">
        <v>26</v>
      </c>
      <c r="H214" s="16" t="s">
        <v>27</v>
      </c>
      <c r="I214" s="16" t="s">
        <v>28</v>
      </c>
      <c r="J214" s="16" t="s">
        <v>99</v>
      </c>
    </row>
    <row r="215" spans="1:10" ht="63.75">
      <c r="A215" s="55">
        <v>1</v>
      </c>
      <c r="B215" s="56" t="s">
        <v>136</v>
      </c>
      <c r="C215" s="57" t="s">
        <v>156</v>
      </c>
      <c r="D215" s="58">
        <v>0.74</v>
      </c>
      <c r="E215" s="56" t="s">
        <v>31</v>
      </c>
      <c r="F215" s="59"/>
      <c r="G215" s="59"/>
      <c r="H215" s="60">
        <f>ROUND(D215*F215,0)</f>
        <v>0</v>
      </c>
      <c r="I215" s="60">
        <f>ROUND(D215*G215,0)</f>
        <v>0</v>
      </c>
      <c r="J215" s="47">
        <f>H215+I215</f>
        <v>0</v>
      </c>
    </row>
    <row r="216" spans="1:10" ht="76.5">
      <c r="A216" s="55">
        <v>2</v>
      </c>
      <c r="B216" s="56" t="s">
        <v>137</v>
      </c>
      <c r="C216" s="57" t="s">
        <v>139</v>
      </c>
      <c r="D216" s="58">
        <v>4.5</v>
      </c>
      <c r="E216" s="56" t="s">
        <v>31</v>
      </c>
      <c r="F216" s="59"/>
      <c r="G216" s="59"/>
      <c r="H216" s="60">
        <f>ROUND(D216*F216,0)</f>
        <v>0</v>
      </c>
      <c r="I216" s="60">
        <f>ROUND(D216*G216,0)</f>
        <v>0</v>
      </c>
      <c r="J216" s="47">
        <f>H216+I216</f>
        <v>0</v>
      </c>
    </row>
    <row r="217" spans="1:10" ht="63.75">
      <c r="A217" s="55">
        <v>3</v>
      </c>
      <c r="B217" s="56" t="s">
        <v>138</v>
      </c>
      <c r="C217" s="57" t="s">
        <v>141</v>
      </c>
      <c r="D217" s="58">
        <v>25</v>
      </c>
      <c r="E217" s="56" t="s">
        <v>36</v>
      </c>
      <c r="F217" s="59"/>
      <c r="G217" s="59"/>
      <c r="H217" s="60">
        <f>ROUND(D217*F217,0)</f>
        <v>0</v>
      </c>
      <c r="I217" s="60">
        <f>ROUND(D217*G217,0)</f>
        <v>0</v>
      </c>
      <c r="J217" s="47">
        <f>H217+I217</f>
        <v>0</v>
      </c>
    </row>
    <row r="218" spans="1:10" ht="15">
      <c r="A218" s="13" t="s">
        <v>66</v>
      </c>
      <c r="B218" s="15"/>
      <c r="C218" s="15"/>
      <c r="D218" s="15"/>
      <c r="E218" s="15"/>
      <c r="F218" s="16"/>
      <c r="G218" s="16"/>
      <c r="H218" s="17">
        <f>SUM(H215:H217)</f>
        <v>0</v>
      </c>
      <c r="I218" s="17">
        <f>SUM(I215:I217)</f>
        <v>0</v>
      </c>
      <c r="J218" s="17">
        <f>SUM(J215:J217)</f>
        <v>0</v>
      </c>
    </row>
    <row r="221" spans="1:10" ht="28.5" customHeight="1">
      <c r="A221" s="18" t="s">
        <v>187</v>
      </c>
      <c r="B221" s="15"/>
      <c r="C221" s="15"/>
      <c r="D221" s="15" t="s">
        <v>23</v>
      </c>
      <c r="E221" s="15" t="s">
        <v>24</v>
      </c>
      <c r="F221" s="16" t="s">
        <v>25</v>
      </c>
      <c r="G221" s="16" t="s">
        <v>26</v>
      </c>
      <c r="H221" s="16" t="s">
        <v>27</v>
      </c>
      <c r="I221" s="16" t="s">
        <v>28</v>
      </c>
      <c r="J221" s="16" t="s">
        <v>99</v>
      </c>
    </row>
    <row r="222" spans="1:10" ht="70.5" customHeight="1">
      <c r="A222" s="55">
        <v>1</v>
      </c>
      <c r="B222" s="56" t="s">
        <v>142</v>
      </c>
      <c r="C222" s="57" t="s">
        <v>144</v>
      </c>
      <c r="D222" s="58">
        <v>19.768</v>
      </c>
      <c r="E222" s="56" t="s">
        <v>36</v>
      </c>
      <c r="F222" s="59"/>
      <c r="G222" s="59"/>
      <c r="H222" s="60">
        <f>ROUND(D222*F222,0)</f>
        <v>0</v>
      </c>
      <c r="I222" s="60">
        <f>ROUND(D222*G222,0)</f>
        <v>0</v>
      </c>
      <c r="J222" s="47">
        <f>H222+I222</f>
        <v>0</v>
      </c>
    </row>
    <row r="223" spans="1:10" ht="72" customHeight="1">
      <c r="A223" s="55">
        <v>2</v>
      </c>
      <c r="B223" s="56" t="s">
        <v>143</v>
      </c>
      <c r="C223" s="57" t="s">
        <v>145</v>
      </c>
      <c r="D223" s="58">
        <v>88.472</v>
      </c>
      <c r="E223" s="56" t="s">
        <v>36</v>
      </c>
      <c r="F223" s="59"/>
      <c r="G223" s="59"/>
      <c r="H223" s="60">
        <f>ROUND(D223*F223,0)</f>
        <v>0</v>
      </c>
      <c r="I223" s="60">
        <f>ROUND(D223*G223,0)</f>
        <v>0</v>
      </c>
      <c r="J223" s="47">
        <f>H223+I223</f>
        <v>0</v>
      </c>
    </row>
    <row r="224" spans="1:10" ht="15">
      <c r="A224" s="13" t="s">
        <v>66</v>
      </c>
      <c r="B224" s="15"/>
      <c r="C224" s="15"/>
      <c r="D224" s="15"/>
      <c r="E224" s="15"/>
      <c r="F224" s="16"/>
      <c r="G224" s="16"/>
      <c r="H224" s="17">
        <f>SUM(H222:H223)</f>
        <v>0</v>
      </c>
      <c r="I224" s="17">
        <f>SUM(I222:I223)</f>
        <v>0</v>
      </c>
      <c r="J224" s="17">
        <f>SUM(J222:J223)</f>
        <v>0</v>
      </c>
    </row>
    <row r="227" spans="1:10" ht="25.5" customHeight="1">
      <c r="A227" s="18" t="s">
        <v>188</v>
      </c>
      <c r="B227" s="15"/>
      <c r="C227" s="15"/>
      <c r="D227" s="15" t="s">
        <v>23</v>
      </c>
      <c r="E227" s="15" t="s">
        <v>24</v>
      </c>
      <c r="F227" s="16" t="s">
        <v>25</v>
      </c>
      <c r="G227" s="16" t="s">
        <v>26</v>
      </c>
      <c r="H227" s="16" t="s">
        <v>27</v>
      </c>
      <c r="I227" s="16" t="s">
        <v>28</v>
      </c>
      <c r="J227" s="16" t="s">
        <v>99</v>
      </c>
    </row>
    <row r="228" spans="1:10" ht="25.5">
      <c r="A228" s="55">
        <v>1</v>
      </c>
      <c r="B228" s="56" t="s">
        <v>146</v>
      </c>
      <c r="C228" s="57" t="s">
        <v>147</v>
      </c>
      <c r="D228" s="58">
        <v>40.1</v>
      </c>
      <c r="E228" s="56" t="s">
        <v>36</v>
      </c>
      <c r="F228" s="59"/>
      <c r="G228" s="59"/>
      <c r="H228" s="60">
        <f>ROUND(D228*F228,0)</f>
        <v>0</v>
      </c>
      <c r="I228" s="60">
        <f>ROUND(D228*G228,0)</f>
        <v>0</v>
      </c>
      <c r="J228" s="47">
        <f>H228+I228</f>
        <v>0</v>
      </c>
    </row>
    <row r="229" spans="1:10" ht="38.25">
      <c r="A229" s="55">
        <v>2</v>
      </c>
      <c r="B229" s="56" t="s">
        <v>148</v>
      </c>
      <c r="C229" s="57" t="s">
        <v>157</v>
      </c>
      <c r="D229" s="58">
        <v>40.1</v>
      </c>
      <c r="E229" s="56" t="s">
        <v>36</v>
      </c>
      <c r="F229" s="59"/>
      <c r="G229" s="59"/>
      <c r="H229" s="60">
        <f>ROUND(D229*F229,0)</f>
        <v>0</v>
      </c>
      <c r="I229" s="60">
        <f>ROUND(D229*G229,0)</f>
        <v>0</v>
      </c>
      <c r="J229" s="47">
        <f>H229+I229</f>
        <v>0</v>
      </c>
    </row>
    <row r="230" spans="1:10" ht="15">
      <c r="A230" s="13" t="s">
        <v>66</v>
      </c>
      <c r="B230" s="15"/>
      <c r="C230" s="15"/>
      <c r="D230" s="15"/>
      <c r="E230" s="15"/>
      <c r="F230" s="16"/>
      <c r="G230" s="16"/>
      <c r="H230" s="17">
        <f>SUM(H228:H229)</f>
        <v>0</v>
      </c>
      <c r="I230" s="17">
        <f>SUM(I228:I229)</f>
        <v>0</v>
      </c>
      <c r="J230" s="17">
        <f>SUM(J228:J229)</f>
        <v>0</v>
      </c>
    </row>
    <row r="233" spans="1:10" ht="24.75" customHeight="1">
      <c r="A233" s="18" t="s">
        <v>201</v>
      </c>
      <c r="B233" s="15"/>
      <c r="C233" s="15"/>
      <c r="D233" s="15" t="s">
        <v>23</v>
      </c>
      <c r="E233" s="15" t="s">
        <v>24</v>
      </c>
      <c r="F233" s="16" t="s">
        <v>25</v>
      </c>
      <c r="G233" s="16" t="s">
        <v>26</v>
      </c>
      <c r="H233" s="16" t="s">
        <v>27</v>
      </c>
      <c r="I233" s="16" t="s">
        <v>28</v>
      </c>
      <c r="J233" s="16" t="s">
        <v>99</v>
      </c>
    </row>
    <row r="234" spans="1:10" ht="38.25">
      <c r="A234" s="55">
        <v>1</v>
      </c>
      <c r="B234" s="56" t="s">
        <v>154</v>
      </c>
      <c r="C234" s="57" t="s">
        <v>155</v>
      </c>
      <c r="D234" s="58">
        <v>42.6</v>
      </c>
      <c r="E234" s="56" t="s">
        <v>36</v>
      </c>
      <c r="F234" s="59"/>
      <c r="G234" s="59"/>
      <c r="H234" s="60">
        <f>ROUND(D234*F234,0)</f>
        <v>0</v>
      </c>
      <c r="I234" s="60">
        <f>ROUND(D234*G234,0)</f>
        <v>0</v>
      </c>
      <c r="J234" s="47">
        <f>H234+I234</f>
        <v>0</v>
      </c>
    </row>
    <row r="235" spans="1:10" ht="15">
      <c r="A235" s="13" t="s">
        <v>66</v>
      </c>
      <c r="B235" s="15"/>
      <c r="C235" s="15"/>
      <c r="D235" s="15"/>
      <c r="E235" s="15"/>
      <c r="F235" s="16"/>
      <c r="G235" s="16"/>
      <c r="H235" s="17">
        <f>SUM(H234:H234)</f>
        <v>0</v>
      </c>
      <c r="I235" s="17">
        <f>SUM(I234:I234)</f>
        <v>0</v>
      </c>
      <c r="J235" s="17">
        <f>SUM(J234:J234)</f>
        <v>0</v>
      </c>
    </row>
    <row r="238" spans="1:10" ht="23.25" customHeight="1">
      <c r="A238" s="18" t="s">
        <v>190</v>
      </c>
      <c r="B238" s="15"/>
      <c r="C238" s="15"/>
      <c r="D238" s="15" t="s">
        <v>23</v>
      </c>
      <c r="E238" s="15" t="s">
        <v>24</v>
      </c>
      <c r="F238" s="16" t="s">
        <v>25</v>
      </c>
      <c r="G238" s="16" t="s">
        <v>26</v>
      </c>
      <c r="H238" s="16" t="s">
        <v>27</v>
      </c>
      <c r="I238" s="16" t="s">
        <v>28</v>
      </c>
      <c r="J238" s="16" t="s">
        <v>99</v>
      </c>
    </row>
    <row r="239" spans="1:10" ht="51">
      <c r="A239" s="55">
        <v>1</v>
      </c>
      <c r="B239" s="56" t="s">
        <v>158</v>
      </c>
      <c r="C239" s="57" t="s">
        <v>159</v>
      </c>
      <c r="D239" s="58">
        <v>1</v>
      </c>
      <c r="E239" s="56" t="s">
        <v>6</v>
      </c>
      <c r="F239" s="59"/>
      <c r="G239" s="59"/>
      <c r="H239" s="60">
        <f>ROUND(D239*F239,0)</f>
        <v>0</v>
      </c>
      <c r="I239" s="60">
        <f>ROUND(D239*G239,0)</f>
        <v>0</v>
      </c>
      <c r="J239" s="47">
        <f>H239+I239</f>
        <v>0</v>
      </c>
    </row>
    <row r="240" spans="1:10" ht="51">
      <c r="A240" s="55">
        <v>2</v>
      </c>
      <c r="B240" s="56" t="s">
        <v>160</v>
      </c>
      <c r="C240" s="57" t="s">
        <v>161</v>
      </c>
      <c r="D240" s="58">
        <v>4</v>
      </c>
      <c r="E240" s="56" t="s">
        <v>6</v>
      </c>
      <c r="F240" s="59"/>
      <c r="G240" s="59"/>
      <c r="H240" s="60">
        <f>ROUND(D240*F240,0)</f>
        <v>0</v>
      </c>
      <c r="I240" s="60">
        <f>ROUND(D240*G240,0)</f>
        <v>0</v>
      </c>
      <c r="J240" s="47">
        <f>H240+I240</f>
        <v>0</v>
      </c>
    </row>
    <row r="241" spans="1:10" ht="38.25">
      <c r="A241" s="55">
        <v>3</v>
      </c>
      <c r="B241" s="56" t="s">
        <v>162</v>
      </c>
      <c r="C241" s="57" t="s">
        <v>163</v>
      </c>
      <c r="D241" s="58">
        <v>1</v>
      </c>
      <c r="E241" s="56" t="s">
        <v>6</v>
      </c>
      <c r="F241" s="59"/>
      <c r="G241" s="59"/>
      <c r="H241" s="60">
        <f>ROUND(D241*F241,0)</f>
        <v>0</v>
      </c>
      <c r="I241" s="60">
        <f>ROUND(D241*G241,0)</f>
        <v>0</v>
      </c>
      <c r="J241" s="47">
        <f>H241+I241</f>
        <v>0</v>
      </c>
    </row>
    <row r="242" spans="1:10" ht="76.5">
      <c r="A242" s="55">
        <v>4</v>
      </c>
      <c r="B242" s="56" t="s">
        <v>164</v>
      </c>
      <c r="C242" s="61" t="s">
        <v>165</v>
      </c>
      <c r="D242" s="58">
        <v>200</v>
      </c>
      <c r="E242" s="56" t="s">
        <v>1</v>
      </c>
      <c r="F242" s="59"/>
      <c r="G242" s="59"/>
      <c r="H242" s="60">
        <f>ROUND(D242*F242,0)</f>
        <v>0</v>
      </c>
      <c r="I242" s="60">
        <f>ROUND(D242*G242,0)</f>
        <v>0</v>
      </c>
      <c r="J242" s="47">
        <f>H242+I242</f>
        <v>0</v>
      </c>
    </row>
    <row r="243" spans="1:10" ht="63.75">
      <c r="A243" s="55">
        <v>5</v>
      </c>
      <c r="B243" s="56" t="s">
        <v>166</v>
      </c>
      <c r="C243" s="68" t="s">
        <v>236</v>
      </c>
      <c r="D243" s="58">
        <v>150</v>
      </c>
      <c r="E243" s="56" t="s">
        <v>1</v>
      </c>
      <c r="F243" s="59"/>
      <c r="G243" s="59"/>
      <c r="H243" s="60">
        <f>ROUND(D243*F243,0)</f>
        <v>0</v>
      </c>
      <c r="I243" s="60">
        <f>ROUND(D243*G243,0)</f>
        <v>0</v>
      </c>
      <c r="J243" s="47">
        <f>H243+I243</f>
        <v>0</v>
      </c>
    </row>
    <row r="244" spans="1:10" ht="15">
      <c r="A244" s="13" t="s">
        <v>66</v>
      </c>
      <c r="B244" s="15"/>
      <c r="C244" s="15"/>
      <c r="D244" s="15"/>
      <c r="E244" s="15"/>
      <c r="F244" s="16"/>
      <c r="G244" s="16"/>
      <c r="H244" s="17">
        <f>SUM(H239:H243)</f>
        <v>0</v>
      </c>
      <c r="I244" s="17">
        <f>SUM(I239:I243)</f>
        <v>0</v>
      </c>
      <c r="J244" s="17">
        <f>SUM(J239:J243)</f>
        <v>0</v>
      </c>
    </row>
    <row r="247" spans="1:10" ht="26.25" customHeight="1">
      <c r="A247" s="18" t="s">
        <v>191</v>
      </c>
      <c r="B247" s="15"/>
      <c r="C247" s="15"/>
      <c r="D247" s="15" t="s">
        <v>23</v>
      </c>
      <c r="E247" s="15" t="s">
        <v>24</v>
      </c>
      <c r="F247" s="16" t="s">
        <v>25</v>
      </c>
      <c r="G247" s="16" t="s">
        <v>26</v>
      </c>
      <c r="H247" s="16" t="s">
        <v>27</v>
      </c>
      <c r="I247" s="16" t="s">
        <v>28</v>
      </c>
      <c r="J247" s="16" t="s">
        <v>99</v>
      </c>
    </row>
    <row r="248" spans="1:10" ht="25.5">
      <c r="A248" s="43">
        <v>1</v>
      </c>
      <c r="B248" s="43"/>
      <c r="C248" s="48" t="s">
        <v>0</v>
      </c>
      <c r="D248" s="43">
        <v>300</v>
      </c>
      <c r="E248" s="43" t="s">
        <v>1</v>
      </c>
      <c r="F248" s="62"/>
      <c r="G248" s="62"/>
      <c r="H248" s="47">
        <f>D248*F248</f>
        <v>0</v>
      </c>
      <c r="I248" s="47">
        <f>D248*G248</f>
        <v>0</v>
      </c>
      <c r="J248" s="47">
        <f aca="true" t="shared" si="15" ref="J248:J273">H248+I248</f>
        <v>0</v>
      </c>
    </row>
    <row r="249" spans="1:10" ht="25.5">
      <c r="A249" s="43">
        <v>2</v>
      </c>
      <c r="B249" s="43"/>
      <c r="C249" s="48" t="s">
        <v>2</v>
      </c>
      <c r="D249" s="43">
        <v>24</v>
      </c>
      <c r="E249" s="43" t="s">
        <v>211</v>
      </c>
      <c r="F249" s="62"/>
      <c r="G249" s="62"/>
      <c r="H249" s="47">
        <f aca="true" t="shared" si="16" ref="H249:H273">D249*F249</f>
        <v>0</v>
      </c>
      <c r="I249" s="47">
        <f aca="true" t="shared" si="17" ref="I249:I273">D249*G249</f>
        <v>0</v>
      </c>
      <c r="J249" s="47">
        <f t="shared" si="15"/>
        <v>0</v>
      </c>
    </row>
    <row r="250" spans="1:10" ht="15">
      <c r="A250" s="43">
        <v>3</v>
      </c>
      <c r="B250" s="43"/>
      <c r="C250" s="43" t="s">
        <v>3</v>
      </c>
      <c r="D250" s="43">
        <v>320</v>
      </c>
      <c r="E250" s="43" t="s">
        <v>1</v>
      </c>
      <c r="F250" s="62"/>
      <c r="G250" s="62"/>
      <c r="H250" s="47">
        <f t="shared" si="16"/>
        <v>0</v>
      </c>
      <c r="I250" s="47">
        <f t="shared" si="17"/>
        <v>0</v>
      </c>
      <c r="J250" s="47">
        <f t="shared" si="15"/>
        <v>0</v>
      </c>
    </row>
    <row r="251" spans="1:10" ht="25.5">
      <c r="A251" s="43">
        <v>4</v>
      </c>
      <c r="B251" s="43"/>
      <c r="C251" s="48" t="s">
        <v>4</v>
      </c>
      <c r="D251" s="43">
        <v>120</v>
      </c>
      <c r="E251" s="43" t="s">
        <v>1</v>
      </c>
      <c r="F251" s="62"/>
      <c r="G251" s="62"/>
      <c r="H251" s="47">
        <f t="shared" si="16"/>
        <v>0</v>
      </c>
      <c r="I251" s="47">
        <f t="shared" si="17"/>
        <v>0</v>
      </c>
      <c r="J251" s="47">
        <f t="shared" si="15"/>
        <v>0</v>
      </c>
    </row>
    <row r="252" spans="1:10" ht="15">
      <c r="A252" s="43">
        <v>5</v>
      </c>
      <c r="B252" s="43"/>
      <c r="C252" s="43" t="s">
        <v>5</v>
      </c>
      <c r="D252" s="43">
        <v>15</v>
      </c>
      <c r="E252" s="43" t="s">
        <v>6</v>
      </c>
      <c r="F252" s="62"/>
      <c r="G252" s="62"/>
      <c r="H252" s="47">
        <f t="shared" si="16"/>
        <v>0</v>
      </c>
      <c r="I252" s="47">
        <f t="shared" si="17"/>
        <v>0</v>
      </c>
      <c r="J252" s="47">
        <f t="shared" si="15"/>
        <v>0</v>
      </c>
    </row>
    <row r="253" spans="1:10" ht="15">
      <c r="A253" s="43">
        <v>6</v>
      </c>
      <c r="B253" s="43"/>
      <c r="C253" s="43" t="s">
        <v>7</v>
      </c>
      <c r="D253" s="43">
        <v>6</v>
      </c>
      <c r="E253" s="43" t="s">
        <v>6</v>
      </c>
      <c r="F253" s="62"/>
      <c r="G253" s="62"/>
      <c r="H253" s="47">
        <f t="shared" si="16"/>
        <v>0</v>
      </c>
      <c r="I253" s="47">
        <f t="shared" si="17"/>
        <v>0</v>
      </c>
      <c r="J253" s="47">
        <f t="shared" si="15"/>
        <v>0</v>
      </c>
    </row>
    <row r="254" spans="1:10" ht="15">
      <c r="A254" s="43">
        <v>7</v>
      </c>
      <c r="B254" s="43"/>
      <c r="C254" s="43" t="s">
        <v>8</v>
      </c>
      <c r="D254" s="43">
        <v>6</v>
      </c>
      <c r="E254" s="43" t="s">
        <v>6</v>
      </c>
      <c r="F254" s="62"/>
      <c r="G254" s="62"/>
      <c r="H254" s="47">
        <f t="shared" si="16"/>
        <v>0</v>
      </c>
      <c r="I254" s="47">
        <f t="shared" si="17"/>
        <v>0</v>
      </c>
      <c r="J254" s="47">
        <f t="shared" si="15"/>
        <v>0</v>
      </c>
    </row>
    <row r="255" spans="1:10" ht="15">
      <c r="A255" s="43">
        <v>8</v>
      </c>
      <c r="B255" s="43"/>
      <c r="C255" s="43" t="s">
        <v>9</v>
      </c>
      <c r="D255" s="43">
        <v>6</v>
      </c>
      <c r="E255" s="43" t="s">
        <v>6</v>
      </c>
      <c r="F255" s="62"/>
      <c r="G255" s="62"/>
      <c r="H255" s="47">
        <f t="shared" si="16"/>
        <v>0</v>
      </c>
      <c r="I255" s="47">
        <f t="shared" si="17"/>
        <v>0</v>
      </c>
      <c r="J255" s="47">
        <f t="shared" si="15"/>
        <v>0</v>
      </c>
    </row>
    <row r="256" spans="1:10" ht="15.75">
      <c r="A256" s="43">
        <v>9</v>
      </c>
      <c r="B256" s="43"/>
      <c r="C256" s="43" t="s">
        <v>212</v>
      </c>
      <c r="D256" s="43">
        <v>25</v>
      </c>
      <c r="E256" s="43" t="s">
        <v>1</v>
      </c>
      <c r="F256" s="62"/>
      <c r="G256" s="62"/>
      <c r="H256" s="47">
        <f t="shared" si="16"/>
        <v>0</v>
      </c>
      <c r="I256" s="47">
        <f t="shared" si="17"/>
        <v>0</v>
      </c>
      <c r="J256" s="47">
        <f t="shared" si="15"/>
        <v>0</v>
      </c>
    </row>
    <row r="257" spans="1:10" ht="15.75">
      <c r="A257" s="43">
        <v>10</v>
      </c>
      <c r="B257" s="43"/>
      <c r="C257" s="43" t="s">
        <v>213</v>
      </c>
      <c r="D257" s="43">
        <v>155</v>
      </c>
      <c r="E257" s="43" t="s">
        <v>1</v>
      </c>
      <c r="F257" s="62"/>
      <c r="G257" s="62"/>
      <c r="H257" s="47">
        <f t="shared" si="16"/>
        <v>0</v>
      </c>
      <c r="I257" s="47">
        <f t="shared" si="17"/>
        <v>0</v>
      </c>
      <c r="J257" s="47">
        <f t="shared" si="15"/>
        <v>0</v>
      </c>
    </row>
    <row r="258" spans="1:10" ht="15.75">
      <c r="A258" s="43">
        <v>11</v>
      </c>
      <c r="B258" s="43"/>
      <c r="C258" s="43" t="s">
        <v>214</v>
      </c>
      <c r="D258" s="43">
        <v>140</v>
      </c>
      <c r="E258" s="43" t="s">
        <v>1</v>
      </c>
      <c r="F258" s="62"/>
      <c r="G258" s="62"/>
      <c r="H258" s="47">
        <f t="shared" si="16"/>
        <v>0</v>
      </c>
      <c r="I258" s="47">
        <f t="shared" si="17"/>
        <v>0</v>
      </c>
      <c r="J258" s="47">
        <f t="shared" si="15"/>
        <v>0</v>
      </c>
    </row>
    <row r="259" spans="1:10" ht="15.75">
      <c r="A259" s="43">
        <v>12</v>
      </c>
      <c r="B259" s="43"/>
      <c r="C259" s="43" t="s">
        <v>215</v>
      </c>
      <c r="D259" s="43">
        <v>210</v>
      </c>
      <c r="E259" s="43" t="s">
        <v>1</v>
      </c>
      <c r="F259" s="62"/>
      <c r="G259" s="62"/>
      <c r="H259" s="47">
        <f t="shared" si="16"/>
        <v>0</v>
      </c>
      <c r="I259" s="47">
        <f t="shared" si="17"/>
        <v>0</v>
      </c>
      <c r="J259" s="47">
        <f t="shared" si="15"/>
        <v>0</v>
      </c>
    </row>
    <row r="260" spans="1:10" ht="38.25">
      <c r="A260" s="43">
        <v>13</v>
      </c>
      <c r="B260" s="43"/>
      <c r="C260" s="48" t="s">
        <v>10</v>
      </c>
      <c r="D260" s="43">
        <v>12</v>
      </c>
      <c r="E260" s="43" t="s">
        <v>6</v>
      </c>
      <c r="F260" s="62"/>
      <c r="G260" s="62"/>
      <c r="H260" s="47">
        <f t="shared" si="16"/>
        <v>0</v>
      </c>
      <c r="I260" s="47">
        <f t="shared" si="17"/>
        <v>0</v>
      </c>
      <c r="J260" s="47">
        <f t="shared" si="15"/>
        <v>0</v>
      </c>
    </row>
    <row r="261" spans="1:10" ht="38.25">
      <c r="A261" s="43">
        <v>14</v>
      </c>
      <c r="B261" s="43"/>
      <c r="C261" s="48" t="s">
        <v>11</v>
      </c>
      <c r="D261" s="43">
        <v>9</v>
      </c>
      <c r="E261" s="43" t="s">
        <v>6</v>
      </c>
      <c r="F261" s="62"/>
      <c r="G261" s="62"/>
      <c r="H261" s="47">
        <f t="shared" si="16"/>
        <v>0</v>
      </c>
      <c r="I261" s="47">
        <f t="shared" si="17"/>
        <v>0</v>
      </c>
      <c r="J261" s="47">
        <f t="shared" si="15"/>
        <v>0</v>
      </c>
    </row>
    <row r="262" spans="1:10" ht="15">
      <c r="A262" s="43">
        <v>15</v>
      </c>
      <c r="B262" s="43"/>
      <c r="C262" s="43" t="s">
        <v>12</v>
      </c>
      <c r="D262" s="43">
        <v>9</v>
      </c>
      <c r="E262" s="43" t="s">
        <v>6</v>
      </c>
      <c r="F262" s="62"/>
      <c r="G262" s="62"/>
      <c r="H262" s="47">
        <f t="shared" si="16"/>
        <v>0</v>
      </c>
      <c r="I262" s="47">
        <f t="shared" si="17"/>
        <v>0</v>
      </c>
      <c r="J262" s="47">
        <f t="shared" si="15"/>
        <v>0</v>
      </c>
    </row>
    <row r="263" spans="1:10" ht="38.25">
      <c r="A263" s="43">
        <v>16</v>
      </c>
      <c r="B263" s="43"/>
      <c r="C263" s="48" t="s">
        <v>13</v>
      </c>
      <c r="D263" s="43">
        <v>9</v>
      </c>
      <c r="E263" s="43" t="s">
        <v>6</v>
      </c>
      <c r="F263" s="62"/>
      <c r="G263" s="62"/>
      <c r="H263" s="47">
        <f t="shared" si="16"/>
        <v>0</v>
      </c>
      <c r="I263" s="47">
        <f t="shared" si="17"/>
        <v>0</v>
      </c>
      <c r="J263" s="47">
        <f t="shared" si="15"/>
        <v>0</v>
      </c>
    </row>
    <row r="264" spans="1:10" ht="15.75">
      <c r="A264" s="43">
        <v>17</v>
      </c>
      <c r="B264" s="43"/>
      <c r="C264" s="43" t="s">
        <v>216</v>
      </c>
      <c r="D264" s="43">
        <v>300</v>
      </c>
      <c r="E264" s="43" t="s">
        <v>1</v>
      </c>
      <c r="F264" s="62"/>
      <c r="G264" s="62"/>
      <c r="H264" s="47">
        <f t="shared" si="16"/>
        <v>0</v>
      </c>
      <c r="I264" s="47">
        <f t="shared" si="17"/>
        <v>0</v>
      </c>
      <c r="J264" s="47">
        <f t="shared" si="15"/>
        <v>0</v>
      </c>
    </row>
    <row r="265" spans="1:10" ht="15">
      <c r="A265" s="43">
        <v>18</v>
      </c>
      <c r="B265" s="43"/>
      <c r="C265" s="48" t="s">
        <v>14</v>
      </c>
      <c r="D265" s="43">
        <v>1</v>
      </c>
      <c r="E265" s="43" t="s">
        <v>15</v>
      </c>
      <c r="F265" s="62"/>
      <c r="G265" s="62"/>
      <c r="H265" s="47">
        <f t="shared" si="16"/>
        <v>0</v>
      </c>
      <c r="I265" s="47">
        <f t="shared" si="17"/>
        <v>0</v>
      </c>
      <c r="J265" s="47">
        <f t="shared" si="15"/>
        <v>0</v>
      </c>
    </row>
    <row r="266" spans="1:10" ht="25.5">
      <c r="A266" s="43">
        <v>19</v>
      </c>
      <c r="B266" s="43"/>
      <c r="C266" s="48" t="s">
        <v>16</v>
      </c>
      <c r="D266" s="43">
        <v>3</v>
      </c>
      <c r="E266" s="43" t="s">
        <v>6</v>
      </c>
      <c r="F266" s="62"/>
      <c r="G266" s="62"/>
      <c r="H266" s="47">
        <f t="shared" si="16"/>
        <v>0</v>
      </c>
      <c r="I266" s="47">
        <f t="shared" si="17"/>
        <v>0</v>
      </c>
      <c r="J266" s="47">
        <f t="shared" si="15"/>
        <v>0</v>
      </c>
    </row>
    <row r="267" spans="1:10" ht="28.5">
      <c r="A267" s="43">
        <v>20</v>
      </c>
      <c r="B267" s="43"/>
      <c r="C267" s="48" t="s">
        <v>217</v>
      </c>
      <c r="D267" s="43">
        <v>24</v>
      </c>
      <c r="E267" s="43" t="s">
        <v>15</v>
      </c>
      <c r="F267" s="62"/>
      <c r="G267" s="62"/>
      <c r="H267" s="47">
        <f t="shared" si="16"/>
        <v>0</v>
      </c>
      <c r="I267" s="47">
        <f t="shared" si="17"/>
        <v>0</v>
      </c>
      <c r="J267" s="47">
        <f t="shared" si="15"/>
        <v>0</v>
      </c>
    </row>
    <row r="268" spans="1:10" ht="15.75">
      <c r="A268" s="43">
        <v>21</v>
      </c>
      <c r="B268" s="43"/>
      <c r="C268" s="48" t="s">
        <v>218</v>
      </c>
      <c r="D268" s="43">
        <v>24</v>
      </c>
      <c r="E268" s="43" t="s">
        <v>6</v>
      </c>
      <c r="F268" s="62"/>
      <c r="G268" s="62"/>
      <c r="H268" s="47">
        <f t="shared" si="16"/>
        <v>0</v>
      </c>
      <c r="I268" s="47">
        <f t="shared" si="17"/>
        <v>0</v>
      </c>
      <c r="J268" s="47">
        <f t="shared" si="15"/>
        <v>0</v>
      </c>
    </row>
    <row r="269" spans="1:10" ht="15">
      <c r="A269" s="43">
        <v>22</v>
      </c>
      <c r="B269" s="43"/>
      <c r="C269" s="48" t="s">
        <v>17</v>
      </c>
      <c r="D269" s="43">
        <v>30</v>
      </c>
      <c r="E269" s="43" t="s">
        <v>18</v>
      </c>
      <c r="F269" s="62"/>
      <c r="G269" s="62"/>
      <c r="H269" s="47">
        <f t="shared" si="16"/>
        <v>0</v>
      </c>
      <c r="I269" s="47">
        <f t="shared" si="17"/>
        <v>0</v>
      </c>
      <c r="J269" s="47">
        <f t="shared" si="15"/>
        <v>0</v>
      </c>
    </row>
    <row r="270" spans="1:10" ht="15">
      <c r="A270" s="43">
        <v>23</v>
      </c>
      <c r="B270" s="43"/>
      <c r="C270" s="48" t="s">
        <v>19</v>
      </c>
      <c r="D270" s="43">
        <v>1</v>
      </c>
      <c r="E270" s="43" t="s">
        <v>15</v>
      </c>
      <c r="F270" s="62"/>
      <c r="G270" s="62"/>
      <c r="H270" s="47">
        <f t="shared" si="16"/>
        <v>0</v>
      </c>
      <c r="I270" s="47">
        <f t="shared" si="17"/>
        <v>0</v>
      </c>
      <c r="J270" s="47">
        <f t="shared" si="15"/>
        <v>0</v>
      </c>
    </row>
    <row r="271" spans="1:10" ht="15">
      <c r="A271" s="43">
        <v>24</v>
      </c>
      <c r="B271" s="43"/>
      <c r="C271" s="48" t="s">
        <v>20</v>
      </c>
      <c r="D271" s="43">
        <v>1</v>
      </c>
      <c r="E271" s="43" t="s">
        <v>15</v>
      </c>
      <c r="F271" s="62"/>
      <c r="G271" s="62"/>
      <c r="H271" s="47">
        <f t="shared" si="16"/>
        <v>0</v>
      </c>
      <c r="I271" s="47">
        <f t="shared" si="17"/>
        <v>0</v>
      </c>
      <c r="J271" s="47">
        <f t="shared" si="15"/>
        <v>0</v>
      </c>
    </row>
    <row r="272" spans="1:10" ht="15">
      <c r="A272" s="43">
        <v>25</v>
      </c>
      <c r="B272" s="43"/>
      <c r="C272" s="48" t="s">
        <v>21</v>
      </c>
      <c r="D272" s="43">
        <v>1</v>
      </c>
      <c r="E272" s="43" t="s">
        <v>15</v>
      </c>
      <c r="F272" s="62"/>
      <c r="G272" s="62"/>
      <c r="H272" s="47">
        <f t="shared" si="16"/>
        <v>0</v>
      </c>
      <c r="I272" s="47">
        <f t="shared" si="17"/>
        <v>0</v>
      </c>
      <c r="J272" s="47">
        <f t="shared" si="15"/>
        <v>0</v>
      </c>
    </row>
    <row r="273" spans="1:10" ht="15">
      <c r="A273" s="43">
        <v>26</v>
      </c>
      <c r="B273" s="43"/>
      <c r="C273" s="48" t="s">
        <v>22</v>
      </c>
      <c r="D273" s="43">
        <v>1</v>
      </c>
      <c r="E273" s="43" t="s">
        <v>15</v>
      </c>
      <c r="F273" s="62"/>
      <c r="G273" s="62"/>
      <c r="H273" s="47">
        <f t="shared" si="16"/>
        <v>0</v>
      </c>
      <c r="I273" s="47">
        <f t="shared" si="17"/>
        <v>0</v>
      </c>
      <c r="J273" s="47">
        <f t="shared" si="15"/>
        <v>0</v>
      </c>
    </row>
    <row r="274" spans="1:10" ht="15">
      <c r="A274" s="13" t="s">
        <v>66</v>
      </c>
      <c r="B274" s="15"/>
      <c r="C274" s="15"/>
      <c r="D274" s="15"/>
      <c r="E274" s="15"/>
      <c r="F274" s="16"/>
      <c r="G274" s="16"/>
      <c r="H274" s="17">
        <f>SUM(H248:H273)</f>
        <v>0</v>
      </c>
      <c r="I274" s="17">
        <f>SUM(I248:I273)</f>
        <v>0</v>
      </c>
      <c r="J274" s="17">
        <f>SUM(J248:J273)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csabi</dc:creator>
  <cp:keywords/>
  <dc:description/>
  <cp:lastModifiedBy>csabi</cp:lastModifiedBy>
  <dcterms:created xsi:type="dcterms:W3CDTF">2017-04-18T20:51:34Z</dcterms:created>
  <dcterms:modified xsi:type="dcterms:W3CDTF">2017-05-04T21:58:46Z</dcterms:modified>
  <cp:category/>
  <cp:version/>
  <cp:contentType/>
  <cp:contentStatus/>
</cp:coreProperties>
</file>